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\e-University\digital plan 63\"/>
    </mc:Choice>
  </mc:AlternateContent>
  <bookViews>
    <workbookView xWindow="0" yWindow="0" windowWidth="20490" windowHeight="7350"/>
  </bookViews>
  <sheets>
    <sheet name="วาระ 3-2563" sheetId="5" r:id="rId1"/>
    <sheet name="2.1 จำนวนโครงการ" sheetId="1" r:id="rId2"/>
    <sheet name="3.1 ความคืบหน้า" sheetId="8" r:id="rId3"/>
    <sheet name="รวมโครงการ" sheetId="2" r:id="rId4"/>
    <sheet name="Sheet2" sheetId="3" r:id="rId5"/>
  </sheets>
  <definedNames>
    <definedName name="_xlnm._FilterDatabase" localSheetId="1" hidden="1">'2.1 จำนวนโครงการ'!$A$2:$H$45</definedName>
    <definedName name="_xlnm._FilterDatabase" localSheetId="3" hidden="1">รวมโครงการ!$A$2:$N$161</definedName>
  </definedNames>
  <calcPr calcId="162913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8" i="2" l="1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17" i="2"/>
  <c r="G1" i="2"/>
  <c r="H1" i="2"/>
  <c r="I1" i="2"/>
  <c r="J1" i="2"/>
  <c r="F1" i="2"/>
  <c r="K116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3" i="2"/>
  <c r="K1" i="2" l="1"/>
  <c r="D1" i="1"/>
  <c r="E1" i="1"/>
  <c r="F1" i="1"/>
  <c r="G1" i="1"/>
  <c r="H1" i="1"/>
  <c r="C1" i="1"/>
  <c r="F31" i="1"/>
  <c r="H31" i="1"/>
  <c r="E31" i="1"/>
  <c r="I41" i="1"/>
  <c r="I35" i="1"/>
  <c r="I32" i="1"/>
  <c r="I31" i="1"/>
  <c r="I27" i="1"/>
  <c r="I25" i="1"/>
  <c r="I24" i="1"/>
  <c r="I23" i="1"/>
  <c r="I20" i="1"/>
  <c r="I19" i="1"/>
  <c r="I18" i="1"/>
  <c r="I14" i="1"/>
  <c r="I13" i="1"/>
  <c r="I5" i="1"/>
  <c r="I4" i="1"/>
  <c r="I3" i="1"/>
  <c r="D47" i="1"/>
  <c r="E47" i="1"/>
  <c r="F47" i="1"/>
  <c r="G47" i="1"/>
  <c r="H47" i="1"/>
  <c r="C47" i="1"/>
</calcChain>
</file>

<file path=xl/sharedStrings.xml><?xml version="1.0" encoding="utf-8"?>
<sst xmlns="http://schemas.openxmlformats.org/spreadsheetml/2006/main" count="617" uniqueCount="334">
  <si>
    <t>คณะ</t>
  </si>
  <si>
    <t>จำนวนโครงการ</t>
  </si>
  <si>
    <t>01-คณะวิศวกรรมศาสตร์</t>
  </si>
  <si>
    <t>02-คณะประมง</t>
  </si>
  <si>
    <t>03-คณะบริหารธุรกิจ</t>
  </si>
  <si>
    <t>04-คณะมนุษยศาสตร์</t>
  </si>
  <si>
    <t>05-คณะเศรษฐศาสตร์</t>
  </si>
  <si>
    <t>06-คณะสังคมศาสตร์</t>
  </si>
  <si>
    <t>07-คณะศึกษาศาสตร์</t>
  </si>
  <si>
    <t>08-คณะวนศาสตร์</t>
  </si>
  <si>
    <t>09-คณะวิทยาศาสตร์</t>
  </si>
  <si>
    <t>10-คณะสัตวแพทยศาสตร์</t>
  </si>
  <si>
    <t>11-คณะอุตสาหกรรมเกษตร</t>
  </si>
  <si>
    <t>12-คณะสถาปัตยกรรมศาสตร์</t>
  </si>
  <si>
    <t>13-คณะเทคนิคการสัตวแพทย์</t>
  </si>
  <si>
    <t>14-คณะสิ่งแวดล้อม</t>
  </si>
  <si>
    <t>15-บัณฑิตวิทยาลัย</t>
  </si>
  <si>
    <t>16-สำนักส่งเสริมและฝึกอบรม</t>
  </si>
  <si>
    <t>17-สำนักหอสมุด</t>
  </si>
  <si>
    <t>18-สำนักบริหารการศึกษา</t>
  </si>
  <si>
    <t>19-สำนักการกีฬา</t>
  </si>
  <si>
    <t>20-สำนักงานบริการวิชาการ</t>
  </si>
  <si>
    <t>21-สำนักงานทรัพย์สิน</t>
  </si>
  <si>
    <t>22-สำนักประกันคุณภาพ</t>
  </si>
  <si>
    <t>23-สถาบันค้นคว้าและพัฒนาผลิตภัณฑ์อาหาร</t>
  </si>
  <si>
    <t>24-วิทยาลัยบูรณาการศาสตร์</t>
  </si>
  <si>
    <t>25-สถาบันวิจัยและพัฒนาแห่ง มก.</t>
  </si>
  <si>
    <t>26-สถาบันค้นคว้าและพัฒนาผลิตผลทางการเกษตร</t>
  </si>
  <si>
    <t>27-สถาบันวิทยาการขั้นสูงแห่ง มก.</t>
  </si>
  <si>
    <t>28-สำนักงานคณะกรรมการพัฒนาการปฏิบัติราชการ</t>
  </si>
  <si>
    <t>29-วิทยาเขตศรีราชา</t>
  </si>
  <si>
    <t>30-วิทยาเขตกำแพงแสน</t>
  </si>
  <si>
    <t>31-วิทยาเขตเฉลิมพระเกียรติ จ.สกลนคร</t>
  </si>
  <si>
    <t>32-สำนักบริการคอมพิวเตอร์</t>
  </si>
  <si>
    <t>33-คณะเกษตร</t>
  </si>
  <si>
    <t>34-กองกลาง</t>
  </si>
  <si>
    <t>35-กองกิจการนิสิต</t>
  </si>
  <si>
    <t>36-กองการเจ้าหน้าที่</t>
  </si>
  <si>
    <t>37-กองยานพาหนะ อาคารและสถานที่</t>
  </si>
  <si>
    <t>38-กองคลัง</t>
  </si>
  <si>
    <t>39-กองแผนงาน</t>
  </si>
  <si>
    <t>40-สำนักงานตรวจสอบภายใน</t>
  </si>
  <si>
    <t>41-กองวิเทศสัมพันธ์</t>
  </si>
  <si>
    <t>42-สำนักงานกฎหมาย</t>
  </si>
  <si>
    <t>43-สถานพยาบาล มก.</t>
  </si>
  <si>
    <t>ย1</t>
  </si>
  <si>
    <t>ย2</t>
  </si>
  <si>
    <t>ย3</t>
  </si>
  <si>
    <t>ย4</t>
  </si>
  <si>
    <t>ย5</t>
  </si>
  <si>
    <t>y</t>
  </si>
  <si>
    <t>n</t>
  </si>
  <si>
    <t>เช่าระบบ MonsoonSIM</t>
  </si>
  <si>
    <t>1,2</t>
  </si>
  <si>
    <t>2564-2568</t>
  </si>
  <si>
    <t>เช่าระบบฐานข้อมูล Thomson Reuters</t>
  </si>
  <si>
    <t>2564-2569</t>
  </si>
  <si>
    <t>ระบบกล้องวงจรปิด อาคาร 1-4</t>
  </si>
  <si>
    <t>อุปกรณ์กระจายสัญญาณ (L3 Switch) รอบรับ 10G</t>
  </si>
  <si>
    <t>โครงการเชื่อมโยงและขยายผลการใช้ประโยชน์คลังความรู้ดิจิทัลมหาวิทยาลัยเกษตรศาสตร์</t>
  </si>
  <si>
    <t>2,4</t>
  </si>
  <si>
    <t>2564-2566</t>
  </si>
  <si>
    <t>-</t>
  </si>
  <si>
    <t>โครงการเพิ่มประสิทธิภาพระบบคอมพิวเตอร์แม่ข่ายสำนักหอสมุด</t>
  </si>
  <si>
    <t>โครงการเพิ่มประสิทธิภาพระบบห้องสมุดอัตโนมัติ (Library Automation System)</t>
  </si>
  <si>
    <t>2565-2568</t>
  </si>
  <si>
    <t>โครงการพัฒนาบริการศูนย์สารสนเทศด้านการเกษตร (Ag Library : Learning Hub)</t>
  </si>
  <si>
    <t xml:space="preserve">โครงการเพิ่มประสิทธิภาพระบบกล้องวงจรปิด </t>
  </si>
  <si>
    <t>โครงการเช่าระบบ Cloud Computing เพื่อสนับสนุนการปฏิบัติงานและการให้บริการข้อมูล</t>
  </si>
  <si>
    <t>2,5</t>
  </si>
  <si>
    <t xml:space="preserve">โครงการเพิ่มประสิทธิภาพระบบเครือข่ายสำนักหอสมุด </t>
  </si>
  <si>
    <t xml:space="preserve">โครงการเพิ่มประสิทธิภาพระบบรักษาความปลอดภัยทางเครือข่าย </t>
  </si>
  <si>
    <t>โครงการอาคารอัจฉริยะ (Smart Building)</t>
  </si>
  <si>
    <t>2,3</t>
  </si>
  <si>
    <t>2566-2568</t>
  </si>
  <si>
    <t>โครงการพัฒนาบริการห้องศึกษาค้นคว้าเพื่อการเรียนรู้แบบอัจฉริยะ (Smart learning room services)</t>
  </si>
  <si>
    <t>โครงการเพิ่มประสิทธิภาพระบบประตูควบคุมทางเข้าอาคารสำนักหอสมุดด้วยเทคโนโลยีการจดจำใบหน้า</t>
  </si>
  <si>
    <t>โครงการบริการพื้นที่เพื่อการเรียนรู้ (Makerspace)</t>
  </si>
  <si>
    <t>โครงการพัฒนาระบบให้บริการระบบ Video Conference</t>
  </si>
  <si>
    <t>โครงการเพิ่มประสิทธิภาพการประชาสัมพันธ์สำนักหอสมุด</t>
  </si>
  <si>
    <t>2565-2567</t>
  </si>
  <si>
    <t>ชุดเครื่องแม่ข่ายเพื่อการคำนวณและสร้างแบบจำลองด้านวิศวกรรม</t>
  </si>
  <si>
    <t>ชุดบันทึกและค้นหาความสัมพันธ์ของภาพสำหรับระบบกล้องวงจรปิด</t>
  </si>
  <si>
    <t>ชุดควบคุมและบริหารจัดการการใช้งานเครือข่ายและระบบสารสนเทศ</t>
  </si>
  <si>
    <t>พัฒนาโครงสร้างพื้นฐานของคณะประมง วิทยาเขตบางเขน เพื่อรองรับมหาวิทยาลัยเกษตรศาสตร์สู่มหาวิทยาลัยดิจิทัลระดับนานาชาติ</t>
  </si>
  <si>
    <t>พัฒนาโครงสร้างพื้นฐานของคณะประมง วิทยาเขตกำแพงแสน เพื่อรองรับมหาวิทยาลัยเกษตรศาสตร์สู่มหาวิทยาลัยดิจิทัลระดับนานาชาติ</t>
  </si>
  <si>
    <t>พัฒนาระบบสารสนเทศเพื่อการบริหารคณะประมง</t>
  </si>
  <si>
    <t>โครงการปรับปรุงและพัฒนาโครงสร้างพื้นฐานระบบเครือข่ายเน็ตเวิร์ค เพื่อก้าวสู่มหาวิทยาลัยยุคดิจิทัล</t>
  </si>
  <si>
    <t>โครงการสร้างระบบเครื่อข่ายประชาสัมพันธ์ข่าวสารข้อมูลหน่วยงาน ด้วยระบบ Kiosk</t>
  </si>
  <si>
    <t>โครงการพัฒนาระบบการเรียนการสอนด้วย Smart Classroom Technology</t>
  </si>
  <si>
    <t>โครงการพัฒนาระบบ Private Cloud ภายในหน่วยงาน เพื่อการจัดสรรทรัพยากรระบบสารสนเทศอย่างเป็นระบบและมีประสิทธิภาพสูงสุด</t>
  </si>
  <si>
    <t>โครงการอบรมพัฒนาศักยภาพเฉพาะด้านของบุคลากรในหน่วยงาน เพื่อเพิ่มสมรรถนะและผลงานที่มีประสิทธิภาพ</t>
  </si>
  <si>
    <t>โครงการยกระดับและเพิ่มประสิทธิภาพห้องศูนย์ปฏิบัติการคอมพิวเตอร์</t>
  </si>
  <si>
    <t>โครงการพัฒนา Work Station สำหรับงานออกแบบและพัฒนาแอพพลิเคชัน</t>
  </si>
  <si>
    <t>ปรับปรุงห้องปฏิบัติการคอมพิวเตอร์</t>
  </si>
  <si>
    <t>2564 - 2565</t>
  </si>
  <si>
    <t>ปรับปรุงพื้นที่ห้องปฏิบัติการคอมพิวเตอร์ใหม่</t>
  </si>
  <si>
    <t>2566 - 2567</t>
  </si>
  <si>
    <t>การพัฒนาระบบห้องเรียนเสมือนจริง</t>
  </si>
  <si>
    <t>การพัฒนาระบบบริหารทรัพยากรแบบรวมศูนย์</t>
  </si>
  <si>
    <t>3, 4</t>
  </si>
  <si>
    <t>2564 -2565</t>
  </si>
  <si>
    <t>1,3,4</t>
  </si>
  <si>
    <t>2564 - 2568</t>
  </si>
  <si>
    <t>การพัฒนาระบบ ลำดับผังงาน และ การติดตามสายงานภายในองค์กร</t>
  </si>
  <si>
    <t>1,4</t>
  </si>
  <si>
    <t>2565 - 2566</t>
  </si>
  <si>
    <t>การพัฒนาคู่แฝดดิจิตอลของอาคารคณะสถาปัตยกรรมศาสตร์</t>
  </si>
  <si>
    <t>1,2,3,4</t>
  </si>
  <si>
    <t>2564 - 2566</t>
  </si>
  <si>
    <t>โครงการพัฒานาระบบสารสนเทศของสำนักส่งเสริมและฝึกอบรม ภายใต้กรอบแนวความคิดสถาปัตยกรรมองค์กร (EA ETO)</t>
  </si>
  <si>
    <t>2,3,4</t>
  </si>
  <si>
    <t>5 ปี</t>
  </si>
  <si>
    <t>ฐานข้อมูลการเรียนการสอนทุกวิทยาเขตเพื่อการบูรณาการ</t>
  </si>
  <si>
    <t>พัฒนาการเรียนการสอนออนไลน์</t>
  </si>
  <si>
    <t>คุณวุฒิและเอกสารสำคัญทางการศึกษาแบบดิจิทัล</t>
  </si>
  <si>
    <t>ศูนย์ทดสอบและวัดผลด้วยคอมพิวเตอร์</t>
  </si>
  <si>
    <t>Upskill Reskill Center ศูนย์การเรียนรู้และเพิ่มทักษะ</t>
  </si>
  <si>
    <t>ข้อมูลกับดูแลรักษาภายใต้กฎหมายและธรรมาภิบาล</t>
  </si>
  <si>
    <t>2565 - 2568</t>
  </si>
  <si>
    <t>พัฒนาการเรียนการสอนในยุค Disruption</t>
  </si>
  <si>
    <t>พัฒนาบุคลากรเพื่อการบริการในยุคของ AI และ Big Data</t>
  </si>
  <si>
    <t>โครงการระบบบริหารลูกค้าสัมพันธ์</t>
  </si>
  <si>
    <t>โครงการบริหารงานเกษตรแฟร์ (KU Fair System)</t>
  </si>
  <si>
    <t>ระบบบริหารจัดการอาคารที่พัก</t>
  </si>
  <si>
    <t>ลำดับที่</t>
  </si>
  <si>
    <t>ชื่อโครงการ</t>
  </si>
  <si>
    <t xml:space="preserve"> (ปี พ.ศ.)</t>
  </si>
  <si>
    <t>ปี 2564</t>
  </si>
  <si>
    <t>ปี 2565</t>
  </si>
  <si>
    <t>ปี 2566</t>
  </si>
  <si>
    <t>ปี 2567</t>
  </si>
  <si>
    <t>ปี 2568</t>
  </si>
  <si>
    <t>รวม</t>
  </si>
  <si>
    <t>ยุทธศาสตร์</t>
  </si>
  <si>
    <t>โครงการพัฒนาระบบสารสนเทศเพื่อการประกันคุณภาพ (QAIS)ระยะที่ 3</t>
  </si>
  <si>
    <t>การพัฒนาระบบตรวจสอบครุภัณฑ์</t>
  </si>
  <si>
    <t>โครงการจัดหาเครื่องคอมพิวเตอร์และอุปกรณ์เพิ่มและทดแทน เพื่อเพิ่มประสิทธิภาพการดำเนินงานของสถาบันวิจัยและพัฒนาแห่ง มก.</t>
  </si>
  <si>
    <t>โครงการพัฒนาและปรับปรุงระบบสารสนเทศงานวิจัยของมหาวิทยาลัยเกษตรศาสตร์</t>
  </si>
  <si>
    <t>โครงการระบบสำรองข้อมูล และแก้ไขโปรแกรมและจัดทำรายงานงานวิจัยเร่งด่วน</t>
  </si>
  <si>
    <t>พัฒนาระบบโครงสร้างพื้นฐานด้านเครือข่ายและสารสนเทศ ของวิทยาเขตศรีราชา</t>
  </si>
  <si>
    <t>จัดหาระบบสารสนเทศเพื่อสนับสนุนการเรียนการสอน</t>
  </si>
  <si>
    <t>การพัฒนาระบบเครือข่ายเทคโนโลยีสารสนเทศภายในคณะวิศวกรรมศาสตร์ ศรีราชา</t>
  </si>
  <si>
    <t>การรักษาความมั่นคงปลอดภัยด้านเทคโนโลยีสารสนเทศ</t>
  </si>
  <si>
    <t>การประยุกต์ใช้ระบบเครื่องแม่ข่ายดิสก์เลสสำหรับควบคุมห้องเรียนอัตโนมัติ</t>
  </si>
  <si>
    <t>การพัฒนาห้องเรียนขนาดเล็กสำหรับการเรียนการสอนที่ต้องใช้งาน GPU</t>
  </si>
  <si>
    <t>การพัฒนาระบบเบิกจ่ายวัสดุคณะวิศวกรรมศาสตร์ศรีราชา</t>
  </si>
  <si>
    <t>การพัฒนาระบบตรวจสอบคุรุภัณฑ์คณะวิศวกรรมศาสตร์ศรีราชา</t>
  </si>
  <si>
    <t>โครงการสอบทักษะทาง Digital Literacy ให้กับนิสิตคณะวิทยาศาสตร์ ศรีราชา</t>
  </si>
  <si>
    <t>2564-2565</t>
  </si>
  <si>
    <t>โครงการพัฒนาระบบบันทึกการสอนและค่าสอนภาคพิเศษ คณะวิทยาศาสตร์ ศรีราชา</t>
  </si>
  <si>
    <t>โครงการการประมวลผลสมรรถนะสูงสำหรับการวิจัยเชิงคำนวณและการให้บริการวิชาการ</t>
  </si>
  <si>
    <t>โครงการพัฒนาระบบ digital learning</t>
  </si>
  <si>
    <t>โครงการระบบเอกสารอิเล็กทรอนิกส์ (e-Document)</t>
  </si>
  <si>
    <t>โครงการพัฒนาและปรับปรุงโครงสร้างพื้นฐานเทคโนโลยีสารสนเทศ</t>
  </si>
  <si>
    <t>01-คณะวิทยาการจัดการ</t>
  </si>
  <si>
    <t>02-คณะวิศวกรรมศาสตร์ ศรีราชา</t>
  </si>
  <si>
    <t>03-คณะวิทยาศาสตร์ ศรีราชา</t>
  </si>
  <si>
    <t>04-คณะเศรษฐศาสตร์ ศรีราชา</t>
  </si>
  <si>
    <t>05-คณะพาณิชยนาวีนานาชาติ</t>
  </si>
  <si>
    <t>06-สำนักงานวิทยาเขต</t>
  </si>
  <si>
    <t>โครงการพัฒนา Data Center Room วิทยาเขตกำแพงแสน</t>
  </si>
  <si>
    <t>สำนักงานวิทยาเขตกำแพงแสน</t>
  </si>
  <si>
    <t>จัดหาเครื่องกำเนิดไฟฟ้าพิกัดฉุกเฉินเพื่อเพิ่มประสิทธิภาพ วิทยาเขตกำแพงแสน</t>
  </si>
  <si>
    <t>จัดหาอุปกรณ์ป้องกันการโจมตีแบบ DDoS/DoS วิทยาเขตกำแพงแสน</t>
  </si>
  <si>
    <t>จัดหาเครื่องคอมพิวเตอร์แม่ข่ายเพื่อเพิ่มประสิทธิภาพการให้บริการระบบสารสนเทศและระบบเครือข่าย วิทยาเขตกำแพงแสน</t>
  </si>
  <si>
    <t>พัฒนาโครงสร้างพื้นฐานระบบเครือข่ายคอมพิวเตอร์ภายในวิทยาเขตกำแพงแสน</t>
  </si>
  <si>
    <t>เพิ่มประสิทธิภาพระบบเครือข่ายแบบไร้สาย</t>
  </si>
  <si>
    <t>จัดหาเครื่องคอมพิวเตอร์สำหรับห้องปฏิบัติการคอมพิวเตอร์</t>
  </si>
  <si>
    <t>พัฒนาระบบประชุมทางไกล</t>
  </si>
  <si>
    <t>จัดหาเครื่องมือในการสร้างสือการเรียนการสอนออนไลน์</t>
  </si>
  <si>
    <t>จัดหาระบบสำรองและทดแทนระบบคอมพิวเตอร์แม่ข่าย</t>
  </si>
  <si>
    <t>จัดหาเครื่องมือในการพัฒนาApplicationสำหรับการให้บริการและการบริหารจัดการ</t>
  </si>
  <si>
    <t>จัดหาเครื่องมือในการออกแบบการเรียนการสอนออนไลน์</t>
  </si>
  <si>
    <t>เพิ่มสมรรถณะการให้บริการเครือข่ายอินเตอร์และโครงสร้างพื้นฐาน คณะวิทยาศาสตร์การกีฬา</t>
  </si>
  <si>
    <t>คณะวิทยาศาสตร์การกีฬา</t>
  </si>
  <si>
    <t>โครงการพัฒนาทักษะและทดสอบด้านดิจิทัลแก่บุคลากรด้านดิจิทัล บุคลากรสายสนับสนุนและนิสิตคณะวิทยาศาสตร์การกีฬา</t>
  </si>
  <si>
    <t>ศูนย์การเรียนรู้ด้านวิทยาศาสตร์การกีฬาโดยเทคโนโลยีดิจิทัล</t>
  </si>
  <si>
    <t>สนับสนุนการเรียนการสอนรูปแบบดิจิทัล</t>
  </si>
  <si>
    <t>การเปลี่ยนผ่านเข้าสู่การใช้งานผลิตภัณฑ์ซอฟแวร์ลิขสิทธิ์</t>
  </si>
  <si>
    <t>โครงการพัฒนาและปรับปรุงระบบโครงสร้างพื้นฐานด้านเทคโนโลยีสารสนเทศ ประจำปีงบประมาณ พ.ศ. 2564 คณะศึกษาศาสตร์และพัฒนศาสตร์</t>
  </si>
  <si>
    <t>คณะศึกษาศาสตร์และพัฒศาสตร์</t>
  </si>
  <si>
    <t>โครงการพัฒนาระบบสารสนเทศเพื่อการบริการที่เป็นเลิศ</t>
  </si>
  <si>
    <t>โครงการพัฒนาสมรรถนะดิจิตอลอาจารย์ บุคลากร นิสิต นักเรียน มหาวิทยาลัย เกษตรศาสตร์ ออนไลน์และออฟไลน์</t>
  </si>
  <si>
    <t>ปรับปรุงและพัฒนาระบบการให้บริการวิชาการที่ตอบสนองการเรียนรู้ตลอดช่วงชีวิต</t>
  </si>
  <si>
    <t>ปี2564-2568</t>
  </si>
  <si>
    <t>สำนักส่งเสริมและฝึกอบรม กำแพงแสน</t>
  </si>
  <si>
    <t>พัฒนาระบบสารสนเทศเพื่อเพิ่มประสิทธิภาพการจัดการสำนักงานและเสริมสร้างภาพลักษณ์ทีดีของมหาวิทยาลัย</t>
  </si>
  <si>
    <t>พััฒนาระบบฐานข้อมูลผู้รับบริการเพื่อเชื่อมโยงองค์ความรู้ของมหาวิทยาลัยสู่สังคม</t>
  </si>
  <si>
    <t>ปรัับปรุงระบบโครงข่ายอินเตอร์เน็ตภายในสำนักงาน</t>
  </si>
  <si>
    <t>โครงการพัฒนาเทคโนโลยีรองรับการให้บริการ Library 4.0</t>
  </si>
  <si>
    <t>ปี2564,2566</t>
  </si>
  <si>
    <t>สำนักหอสมุุด กำแพงแสน</t>
  </si>
  <si>
    <t>โครงการปรับโฉมการให้บริการ ด้วยระบบดิจิตอล</t>
  </si>
  <si>
    <t>สำนักหอสมุด กำแพงแสน</t>
  </si>
  <si>
    <t>โครงการจัดหาเครื่องคอมพิวเตอร์เพื่อการปฏิบัติงาน ( ระบบบริหารการจัดการฐานข้อมูล ในรูปแบบ cloud computing)</t>
  </si>
  <si>
    <t>ปี2564-2569</t>
  </si>
  <si>
    <t>Smart classroom</t>
  </si>
  <si>
    <t>1 และ 2</t>
  </si>
  <si>
    <t>คณะเกษตร กำแพงแสน</t>
  </si>
  <si>
    <t>Smart database</t>
  </si>
  <si>
    <t>3 และ 4</t>
  </si>
  <si>
    <t>โครงการพัฒนาสมรรถนะด้านเทคโนโลยีดิจิทัลแก่บุคลากรของคณะวิศวกรรมศาสตร์ กำแพงแสน</t>
  </si>
  <si>
    <t>โครงการพัฒนาห้องเรียนอัจฉริยะของคณะวิศวกรรมศาสตร์ กำแพงแสน</t>
  </si>
  <si>
    <t>โครงการพัฒนาระบบสารสนเทศเพื่อสนับสนุนการบริหารงานของคณะวิศวกรรมศาสตร์ กำแพงแสน</t>
  </si>
  <si>
    <t>โครงการพัฒนาระบบคลาวด์ของคณะวิศวกรรมศาสตร์ กำแพงแสน</t>
  </si>
  <si>
    <t>โครงการจัดหาอุปกรณ์ป้องกันการโจมตีแบบ DDoS/DoS ของคณะวิศวกรรมศาสตร์ กำแพงแสน</t>
  </si>
  <si>
    <t>โครงการพัฒนาระบบสารสนเทศเพื่อสนัับสนุนงานบริการวิชาการ / การให้บริการทดสอบ วิเคราะห์ ทางห้องปฏิบัติการ</t>
  </si>
  <si>
    <t>คณะสัตวแพทยศาสตร์ กำแพงแสน</t>
  </si>
  <si>
    <t>โครงการพัฒนาระบบสารสนเทศเพื่อการบริหารงานสำนักงานเลขานุการคณะศิลปศาสตร์และวิทยาศาสตร์</t>
  </si>
  <si>
    <t>เพิ่มประสิิทธิภาพระบบเครือข่ายแบบไร้สาย</t>
  </si>
  <si>
    <t>เพิ่มประสิทธิภาพระบบกล้องวงจรปิด CCTV</t>
  </si>
  <si>
    <t>คณะวิศวกรรมศาสตร์ กำแพงแสน</t>
  </si>
  <si>
    <t>คณะศิลปศาสตร์และวิทยาศาสตร์</t>
  </si>
  <si>
    <t>โครงการพัฒนาระบบสื่อสารดิจิทัลคณะเกษตร</t>
  </si>
  <si>
    <t>โครงการพัฒนาระบบข้อมูลการใช้จ่ายงบประมาณ มหาวิทยาลัยเกษตรศาสตร์ (KU Spending)</t>
  </si>
  <si>
    <t>โครงการพัฒนาระบบสารสนเทศเพื่อการวิเคราะห์ต้นทุนผลผลิตต่อหน่วย มหาวิทยาลัยเกษตรศาสตร์ (๊ืUnitCost Analysis )</t>
  </si>
  <si>
    <t>โครงการพัฒนาอุปกรณ์คอมพิวเตอร์ และเครือข่ายโครงสร้างพื้นฐานกองแผนงาน</t>
  </si>
  <si>
    <t>โครงการพัฒนาระบบสารสนเทศเพื่อการจัดทำและติดตามประเมินผลแผนยุทธศาสตร์การบริหารมหาวิทยาลัยเกษตรศาสตร์</t>
  </si>
  <si>
    <r>
      <t xml:space="preserve">การพัฒนาระบบสนับสนุนการตัดสินใจ </t>
    </r>
    <r>
      <rPr>
        <b/>
        <sz val="14"/>
        <color theme="1"/>
        <rFont val="Calibri"/>
        <family val="2"/>
        <scheme val="minor"/>
      </rPr>
      <t xml:space="preserve">Decision Support System (DSS) </t>
    </r>
    <r>
      <rPr>
        <sz val="14"/>
        <color theme="1"/>
        <rFont val="Calibri"/>
        <family val="2"/>
        <scheme val="minor"/>
      </rPr>
      <t>เพื่อการบริหารและการจัดการ</t>
    </r>
  </si>
  <si>
    <r>
      <t xml:space="preserve">ติดตั้ง </t>
    </r>
    <r>
      <rPr>
        <b/>
        <sz val="14"/>
        <color theme="1"/>
        <rFont val="Calibri"/>
        <family val="2"/>
        <scheme val="minor"/>
      </rPr>
      <t xml:space="preserve">Wireless Access Point </t>
    </r>
    <r>
      <rPr>
        <sz val="14"/>
        <color theme="1"/>
        <rFont val="Calibri"/>
        <family val="2"/>
        <scheme val="minor"/>
      </rPr>
      <t>เพิ่มเติม</t>
    </r>
  </si>
  <si>
    <r>
      <t xml:space="preserve">อุปกรณ์รับสัญญาณเทคโนโลยี 5 </t>
    </r>
    <r>
      <rPr>
        <b/>
        <sz val="14"/>
        <color theme="1"/>
        <rFont val="Calibri"/>
        <family val="2"/>
        <scheme val="minor"/>
      </rPr>
      <t>G</t>
    </r>
    <r>
      <rPr>
        <b/>
        <vertAlign val="superscript"/>
        <sz val="14"/>
        <color theme="1"/>
        <rFont val="Calibri"/>
        <family val="2"/>
        <scheme val="minor"/>
      </rPr>
      <t>th</t>
    </r>
  </si>
  <si>
    <r>
      <t>2</t>
    </r>
    <r>
      <rPr>
        <sz val="14"/>
        <color theme="1"/>
        <rFont val="Calibri"/>
        <family val="2"/>
        <scheme val="minor"/>
      </rPr>
      <t>,5</t>
    </r>
  </si>
  <si>
    <t>ส่วนงาน</t>
  </si>
  <si>
    <t>(All)</t>
  </si>
  <si>
    <t>Grand Total</t>
  </si>
  <si>
    <t>Row Labels</t>
  </si>
  <si>
    <t>Sum of ปี 2564</t>
  </si>
  <si>
    <t>Sum of ปี 2565</t>
  </si>
  <si>
    <t>Sum of ปี 2566</t>
  </si>
  <si>
    <t>Sum of ปี 2567</t>
  </si>
  <si>
    <t>Sum of ปี 2568</t>
  </si>
  <si>
    <t>สำนักฯ</t>
  </si>
  <si>
    <t>โครงการพัฒนาทักษะด้านดิจิทัลแก่บุคลากร นิสิต มหาวิทยาลัยเกษตรศาสตร์</t>
  </si>
  <si>
    <t>จัดสัมมนาการบริหาร ICT สำหรับผู้บริหารระดับกลางและสูง {การจัดการการเปลี่ยนแปลงและสร้างทักษะทาง Digitalพัฒนาทักษะด้านการจัดการเทคโนโลยีดิจิทัลแก่ผู้บริหารและบุคลากร มก. (ได้รับเงินแล้ว)</t>
  </si>
  <si>
    <t>จัดอบรมทักษะด้าน ICT แก่บุคลากรมหาวิทยาลัย</t>
  </si>
  <si>
    <t>จัดอบรมทักษะด้าน ICT แก่บุคลากร ICT</t>
  </si>
  <si>
    <t xml:space="preserve">จัดอบรมและส่งเสริมการจัดกิจกรรมทักษะด้าน ICT แก่นิสิต </t>
  </si>
  <si>
    <t>การทดสอบสมรรถนะด้านดิจิทัล (Digital literacy) แก่บุคลากรและนิสิต มหาวิทยาลัยเกษตรศาสตร์</t>
  </si>
  <si>
    <t>พัฒนาและทดสอบสมรรถนะด้านดิจิทัล (Digital literacy) แก่นิสิต (อบรมและสอบนิสิต 800 คน)</t>
  </si>
  <si>
    <t>พัฒนาและทดสอบสมรรถนะด้านดิจิทัล (Digital literacy) แก่บุคลากร มก. (อบรมและสอบบุคลากร 350 คน)</t>
  </si>
  <si>
    <t>ส่งเสริมการใช้เครื่องมือวิเคราะห์ข้อมูล (บริหารจัดการการเปลี่ยนแปลงและสร้างทักษะดิจิทัล)</t>
  </si>
  <si>
    <t>การขับเคลื่อนพัฒนาการทาง Data Science และ AI (Traing and Data science forum)</t>
  </si>
  <si>
    <t>มก.</t>
  </si>
  <si>
    <t>การสร้างภาพลักษณ์มหาวิทยาลัยในโลกไซเบอร์ (Web,FB,socile media)</t>
  </si>
  <si>
    <t xml:space="preserve">พัฒนานวัตกรรมบริการเพื่อสังคม มก. ที่ดีกว่า ผ่านโมบายแอปพลิเคชั่น </t>
  </si>
  <si>
    <t>จัดหาชุดลิขสิทธิ์เพื่อการเรียนการสอน  (Microsoft office,window) เฉพาะบางเขน</t>
  </si>
  <si>
    <t>จัดหาชุดลิขสิทธิ์เพื่อการเรียนการสอน  (Microsoft office,window) วิทยาเขต</t>
  </si>
  <si>
    <r>
      <t>จัดหาซอฟต์แวร์สร้างสื่อสิ่งพิมพ์ และสื่อดิจิทัล (Adobe)</t>
    </r>
    <r>
      <rPr>
        <sz val="20"/>
        <color rgb="FFFF0000"/>
        <rFont val="TH SarabunPSK"/>
        <family val="2"/>
      </rPr>
      <t xml:space="preserve"> ทบทวนขอส่วนกลางมก.</t>
    </r>
  </si>
  <si>
    <t xml:space="preserve">จัดหาซอฟต์แวร์ตรวจสอบและป้องกันไวรัสเครื่องคอมพิวเตอร์ </t>
  </si>
  <si>
    <t>พัฒนาปรับปรุงระบบเพิ่มคุณภาพบริการอิเล็กทรอนิกส์ Software Incident Tracking</t>
  </si>
  <si>
    <t>พัฒนาระบบปัญญาประดิษฐ์เพื่อการบริหารพิรุณปัญญา ระยะที่ 2</t>
  </si>
  <si>
    <t>innovative system for ife long learning (AR/VR/Streaming/MOOC)</t>
  </si>
  <si>
    <t>การบำรุงรักษาระบบสารสนเทศให้สามารถรองรับภารกิจได้อย่างมีประสิทธิภาพ</t>
  </si>
  <si>
    <t>บำรุงรักษาระบบริหารทรัพยากรบุคคล</t>
  </si>
  <si>
    <t>กจน.</t>
  </si>
  <si>
    <t>พัฒนาระบบสารสนเทศเพื่องานวิเทศสัมพันธ์</t>
  </si>
  <si>
    <t>วิเทศฯ</t>
  </si>
  <si>
    <t xml:space="preserve">พัฒนาระบบสารสนเทศเพื่อการบริหารจัดการ MIS/EIS </t>
  </si>
  <si>
    <t>ระบบสารสนเทศเพื่อการประกันคุณภาพ มก.</t>
  </si>
  <si>
    <t>ประกัน</t>
  </si>
  <si>
    <t xml:space="preserve">ระบบบริหารโครงการวิจัย </t>
  </si>
  <si>
    <t>สวพ.</t>
  </si>
  <si>
    <t xml:space="preserve">พัฒนาระบบเอกสารอิเล็กทรอนิกส์ </t>
  </si>
  <si>
    <t>กองกลาง,กองคลัง</t>
  </si>
  <si>
    <t>ปรับปรุงระบบบริหารการศึกษา (สทป)</t>
  </si>
  <si>
    <t>สำนักบริหารการศึกษา</t>
  </si>
  <si>
    <t>พัฒนาระบบบริหารอาคารและจัดการยานพาหนะ(กองยาน)</t>
  </si>
  <si>
    <t>กองยาน</t>
  </si>
  <si>
    <t>ปรับปรุงระบบสารสนเทศงานวิจัย โครงการพัฒนาวิชาการ และข้อมูลทรัพย์สินทางปัญญา</t>
  </si>
  <si>
    <t>สำนักบริการวิชาการ</t>
  </si>
  <si>
    <t>พัฒนาระบบคลังความรู้ของมหาวิทยาลัยเกษตรศาสตร์ (KU-Knowledge)</t>
  </si>
  <si>
    <t>พัฒนาระบบข้อมูลแบบเปิดเพื่อการวิเคราะห์และตัดสินใจ ระยะที่ 1</t>
  </si>
  <si>
    <t>พัฒนาระบบโครงสร้างพื้นฐานด้านเครือข่ายและสารสนเทศ ของวิทยาเขต</t>
  </si>
  <si>
    <t>วิทยาเขต</t>
  </si>
  <si>
    <t>จัดหาเครื่องคอมพิวเตอร์และอุปกรณ์ เพื่อเพิ่มประสิทธิภาพการดำเนินงานตามพันธกิจหลักของมหาวิทยาลัย</t>
  </si>
  <si>
    <t>เช่าวงจรคู่ขนานออกสู่อินเทอร์เน็ต</t>
  </si>
  <si>
    <t>เช่าบริการวงจรเชื่อมโยงเครือข่ายระหว่างวิทยาเขต</t>
  </si>
  <si>
    <t>ปรับปรุงระบบเส้นใยแก้วนำแสงระหว่างหน่วยงานในมหาวิทยาลัย (fiber optic)</t>
  </si>
  <si>
    <t>พัฒนาระบบบริการเครือข่ายและโครงสร้างพื้นฐาน (wifi)</t>
  </si>
  <si>
    <t>ความมั่นคงปลอดภัยด้านเทคโนโลยีสารสนเทศ Cyber security</t>
  </si>
  <si>
    <t xml:space="preserve">  -  Mail Gateway</t>
  </si>
  <si>
    <t xml:space="preserve">  - Firewall </t>
  </si>
  <si>
    <t xml:space="preserve">  - อุปกรณ์ความมั่นคงปลอดภัย</t>
  </si>
  <si>
    <t xml:space="preserve">  - DHCP 5 zone</t>
  </si>
  <si>
    <t>จัดจ้างบำรุงรักษาระบบคอมพิวเตอร์และเครือข่าย</t>
  </si>
  <si>
    <t>ระบบประชุมทางไกลและถ่ายทอดสด</t>
  </si>
  <si>
    <t>Sum of รวม</t>
  </si>
  <si>
    <t>บทสรุปสำหรับผู้บริหาร</t>
  </si>
  <si>
    <t>บทที่ 1 บทนำ</t>
  </si>
  <si>
    <t>1.1  แนวคิดหลักและวิธีการศึกษาของคณะที่ปรึกษาในการทำงาน</t>
  </si>
  <si>
    <t>1.2  ไทยแลนด์ 4.0</t>
  </si>
  <si>
    <t>1.3  แผนยุทธศาสตร์กระทรวงดิจิทัลเพื่อเศรษฐกิจและสังคม พ.ศ. 2563 – 2567</t>
  </si>
  <si>
    <t>บทที่ 2 ภารกิจ นโยบาย และ โครงสร้างของมหาวิทยาลัย</t>
  </si>
  <si>
    <t>2.1 ลักษณะทั่วไปของมหาวิทยาลัย</t>
  </si>
  <si>
    <t>2.2 โครงสร้างองค์กรของมหาวิทยาลัย</t>
  </si>
  <si>
    <t>บทที่ 3 การวิเคราะห์สถานภาพด้านเทคโนโลยีสารสนเทศและการสื่อสาร</t>
  </si>
  <si>
    <t>3.1 สถานภาพด้านเทคโนโลยีดิจิทัลของมหาวิทยาลัย</t>
  </si>
  <si>
    <t>3.2 วิเคราะห์สภาพแวดล้อม และศักยภาพด้านเทคโนโลยีดิจิทัล ของมหาวิทยาลัย (SWOT Analysis)</t>
  </si>
  <si>
    <t xml:space="preserve">บทที่ 4 เป้าหมายโดยรวมและยุทธศาสตร์ แผนปฏิบัติการดิจิทัล มหาวิทยาลัยเกษตรศาสตร์ ปี พ.ศ. 2564-2568 </t>
  </si>
  <si>
    <t xml:space="preserve">4.1 วิสัยทัศน์ พันธกิจ เป้าประสงค์ และ ประเด็นยุทธศาสตร์ </t>
  </si>
  <si>
    <t>4.2  ยุทธศาสตร์แผนปฏิบัติการดิจิทัล ปี พ.ศ. 2564-2568</t>
  </si>
  <si>
    <t>บทที่ 5 แนวทางการบริหารจัดการเพื่อผลักดันยุทธศาสตร์แผนปฏิบัติการดิจิทัล มหาวิทยาลัยเกษตรศาสตร์ ปี พ.ศ. 2564-2568</t>
  </si>
  <si>
    <t xml:space="preserve">5.1  แนวทางการบริหารจัดการเพื่อผลักดันยุทธศาสตร์ </t>
  </si>
  <si>
    <t xml:space="preserve">5.2  โครงสร้างคณะกรรมการขับเคลื่อนยุทธศาสตร์ดิจิทัล ของมหาวิทยาลัย </t>
  </si>
  <si>
    <t xml:space="preserve">5.3  องค์ประกอบ และ อำนาจหน้าที่ คณะกรรมการฯ </t>
  </si>
  <si>
    <t>บทที่ 6 สรุป แผนงาน/โครงการ/กิจกรรมหลัก ที่มีความสอดคล้องกับยุทธศาสตร์ ที่กำหนดไว้ในแผนที่เกี่ยวข้อง</t>
  </si>
  <si>
    <t>6.1  ความสอดคล้องของแผนปฏิบัติการดิจิทัล มหาวิทยาลัยเกษตรศาสตร์ ปี พ.ศ. 2564-2568 และแผนระดับชาติที่เกี่ยวข้อง</t>
  </si>
  <si>
    <t>6.2  จำนวนโครงการ แยกตามยุทธศาสตร์ดิจิทัล ของ มก. กับ นโยบายการพัฒนาด้านต่างๆ ของ มก.</t>
  </si>
  <si>
    <t>6.3  จำนวนโครงการ และงบประมาณ แยกตามยุทธศาสตร์ดิจิทัล ของ มก.</t>
  </si>
  <si>
    <t>6.4 โครงการในแต่ละยุทธศาสตร์</t>
  </si>
  <si>
    <t>บทที่ 7 ตารางสรุป รายละเอียดโครงการ และ งบประมาณ</t>
  </si>
  <si>
    <t xml:space="preserve">7.1 รายละเอียดโครงการแต่ละยุทธศาสตร์ </t>
  </si>
  <si>
    <t>7.2 รายละเอียดงบประมาณแต่ละโครงการ</t>
  </si>
  <si>
    <t>ภาคผนวก</t>
  </si>
  <si>
    <t>ok</t>
  </si>
  <si>
    <t>กำลัง update</t>
  </si>
  <si>
    <t>พิจารณา</t>
  </si>
  <si>
    <t xml:space="preserve">ok </t>
  </si>
  <si>
    <t>google drive</t>
  </si>
  <si>
    <t>วาระที่ 1 เรื่องแจ้งเพื่อทราบ</t>
  </si>
  <si>
    <t>วาระที่ 2 เรื่องสืบเนื่อง</t>
  </si>
  <si>
    <t>วาระที่ 3 เรื่องพิจารณา</t>
  </si>
  <si>
    <t xml:space="preserve">             </t>
  </si>
  <si>
    <t>https://www.ku.ac.th/e-university/</t>
  </si>
  <si>
    <t>จำนวนโครงการที่รวบรวมจากส่วนงานต่างๆ</t>
  </si>
  <si>
    <t>รอ สกลนคร ศรีราชา</t>
  </si>
  <si>
    <t xml:space="preserve">2.1 การดำเนินการรวบรวมข้อมูลโครงการจากส่วนงานต่างๆ </t>
  </si>
  <si>
    <t xml:space="preserve"> 3.1 ความคืบหน้าการดำเนินการร่างแผนปฏิบัติการดิจิทัล มก. ปี พ.ศ. 2564-2568</t>
  </si>
  <si>
    <t xml:space="preserve">วาระการประชุม (ร่าง) แผนปฏิบัติการดิจิทัล มหาวิทยาลัยเกษตรศาสตร์ ปี พ.ศ. 2564-2568 </t>
  </si>
  <si>
    <t>รอข้อมูลล่าสุด</t>
  </si>
  <si>
    <t xml:space="preserve">อยู่ระหว่างรวบรวม วิเคราะห์ </t>
  </si>
  <si>
    <t>ศรีราชา</t>
  </si>
  <si>
    <t>ครั้งที่ 2/2563 วันพุธที่ 4 มีนาคม 2563 เวลา 9.30-11.30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</si>
</sst>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8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20"/>
      <color rgb="FFFF0000"/>
      <name val="TH SarabunPSK"/>
      <family val="2"/>
    </font>
    <font>
      <sz val="20"/>
      <color rgb="FF00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4"/>
      <color rgb="FFFF0000"/>
      <name val="TH SarabunPSK"/>
      <family val="2"/>
    </font>
    <font>
      <sz val="14"/>
      <color rgb="FFFF0000"/>
      <name val="Calibri"/>
      <family val="2"/>
      <scheme val="minor"/>
    </font>
    <font>
      <b/>
      <sz val="20"/>
      <color rgb="FFFF0000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2060"/>
      <name val="TH SarabunPSK"/>
      <family val="2"/>
    </font>
    <font>
      <sz val="15"/>
      <color rgb="FF002060"/>
      <name val="TH SarabunPSK"/>
      <family val="2"/>
    </font>
    <font>
      <sz val="15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rgb="FFFF0000"/>
      <name val="TH SarabunPSK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3" fontId="9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wrapText="1"/>
    </xf>
    <xf numFmtId="3" fontId="8" fillId="0" borderId="1" xfId="0" applyNumberFormat="1" applyFont="1" applyBorder="1"/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3" fillId="0" borderId="0" xfId="0" applyFo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8" fillId="0" borderId="0" xfId="0" applyNumberFormat="1" applyFont="1"/>
    <xf numFmtId="164" fontId="4" fillId="2" borderId="1" xfId="1" applyNumberFormat="1" applyFont="1" applyFill="1" applyBorder="1"/>
    <xf numFmtId="0" fontId="4" fillId="0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/>
    <xf numFmtId="2" fontId="18" fillId="0" borderId="1" xfId="0" applyNumberFormat="1" applyFont="1" applyBorder="1"/>
    <xf numFmtId="0" fontId="1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right" vertical="top"/>
    </xf>
    <xf numFmtId="2" fontId="18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24" fillId="0" borderId="1" xfId="0" applyFont="1" applyBorder="1"/>
    <xf numFmtId="0" fontId="20" fillId="0" borderId="1" xfId="0" applyFont="1" applyBorder="1" applyAlignment="1">
      <alignment horizontal="center" vertical="center"/>
    </xf>
    <xf numFmtId="2" fontId="24" fillId="0" borderId="1" xfId="0" applyNumberFormat="1" applyFont="1" applyBorder="1"/>
    <xf numFmtId="2" fontId="18" fillId="4" borderId="1" xfId="0" applyNumberFormat="1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wrapText="1"/>
    </xf>
    <xf numFmtId="0" fontId="17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wrapText="1"/>
    </xf>
    <xf numFmtId="0" fontId="17" fillId="7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top" wrapText="1"/>
    </xf>
    <xf numFmtId="0" fontId="17" fillId="8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left" vertical="top" wrapText="1"/>
    </xf>
    <xf numFmtId="0" fontId="21" fillId="7" borderId="1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/>
    <xf numFmtId="0" fontId="21" fillId="0" borderId="1" xfId="0" applyFont="1" applyBorder="1" applyAlignment="1">
      <alignment horizontal="center"/>
    </xf>
    <xf numFmtId="2" fontId="21" fillId="0" borderId="1" xfId="0" applyNumberFormat="1" applyFont="1" applyBorder="1" applyAlignment="1">
      <alignment horizontal="right" vertical="top"/>
    </xf>
    <xf numFmtId="0" fontId="27" fillId="0" borderId="1" xfId="0" applyFont="1" applyBorder="1" applyAlignment="1">
      <alignment vertical="center" wrapText="1"/>
    </xf>
    <xf numFmtId="0" fontId="18" fillId="8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7" fillId="4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164" fontId="17" fillId="4" borderId="1" xfId="1" applyNumberFormat="1" applyFont="1" applyFill="1" applyBorder="1" applyAlignment="1">
      <alignment vertical="top" wrapText="1"/>
    </xf>
    <xf numFmtId="164" fontId="18" fillId="0" borderId="1" xfId="1" applyNumberFormat="1" applyFont="1" applyBorder="1"/>
    <xf numFmtId="164" fontId="18" fillId="4" borderId="1" xfId="1" applyNumberFormat="1" applyFont="1" applyFill="1" applyBorder="1" applyAlignment="1">
      <alignment vertical="center" wrapText="1"/>
    </xf>
    <xf numFmtId="164" fontId="17" fillId="0" borderId="1" xfId="1" applyNumberFormat="1" applyFont="1" applyBorder="1" applyAlignment="1">
      <alignment vertical="top" wrapText="1"/>
    </xf>
    <xf numFmtId="164" fontId="18" fillId="4" borderId="1" xfId="1" applyNumberFormat="1" applyFont="1" applyFill="1" applyBorder="1"/>
    <xf numFmtId="164" fontId="18" fillId="4" borderId="1" xfId="1" applyNumberFormat="1" applyFont="1" applyFill="1" applyBorder="1" applyAlignment="1">
      <alignment horizontal="right" vertical="top"/>
    </xf>
    <xf numFmtId="164" fontId="18" fillId="0" borderId="1" xfId="1" applyNumberFormat="1" applyFont="1" applyBorder="1" applyAlignment="1">
      <alignment vertical="center" wrapText="1"/>
    </xf>
    <xf numFmtId="164" fontId="18" fillId="0" borderId="1" xfId="1" applyNumberFormat="1" applyFont="1" applyBorder="1" applyAlignment="1">
      <alignment horizontal="right" vertical="top"/>
    </xf>
    <xf numFmtId="164" fontId="21" fillId="4" borderId="1" xfId="1" applyNumberFormat="1" applyFont="1" applyFill="1" applyBorder="1" applyAlignment="1">
      <alignment horizontal="right" vertical="top"/>
    </xf>
    <xf numFmtId="164" fontId="21" fillId="0" borderId="1" xfId="1" applyNumberFormat="1" applyFont="1" applyBorder="1" applyAlignment="1">
      <alignment horizontal="right" vertical="top"/>
    </xf>
    <xf numFmtId="164" fontId="18" fillId="4" borderId="1" xfId="1" applyNumberFormat="1" applyFont="1" applyFill="1" applyBorder="1" applyAlignment="1">
      <alignment wrapText="1"/>
    </xf>
    <xf numFmtId="164" fontId="17" fillId="4" borderId="1" xfId="1" applyNumberFormat="1" applyFont="1" applyFill="1" applyBorder="1" applyAlignment="1">
      <alignment wrapText="1"/>
    </xf>
    <xf numFmtId="43" fontId="18" fillId="4" borderId="1" xfId="1" applyNumberFormat="1" applyFont="1" applyFill="1" applyBorder="1" applyAlignment="1">
      <alignment vertical="center" wrapText="1"/>
    </xf>
    <xf numFmtId="43" fontId="15" fillId="4" borderId="1" xfId="1" applyNumberFormat="1" applyFont="1" applyFill="1" applyBorder="1" applyAlignment="1">
      <alignment vertical="center" wrapText="1"/>
    </xf>
    <xf numFmtId="43" fontId="15" fillId="0" borderId="1" xfId="1" applyNumberFormat="1" applyFont="1" applyBorder="1" applyAlignment="1">
      <alignment vertical="center" wrapText="1"/>
    </xf>
    <xf numFmtId="43" fontId="24" fillId="0" borderId="1" xfId="1" applyNumberFormat="1" applyFont="1" applyBorder="1"/>
    <xf numFmtId="43" fontId="24" fillId="4" borderId="1" xfId="1" applyNumberFormat="1" applyFont="1" applyFill="1" applyBorder="1"/>
    <xf numFmtId="43" fontId="18" fillId="0" borderId="1" xfId="1" applyNumberFormat="1" applyFont="1" applyBorder="1"/>
    <xf numFmtId="43" fontId="18" fillId="4" borderId="1" xfId="1" applyNumberFormat="1" applyFont="1" applyFill="1" applyBorder="1" applyAlignment="1">
      <alignment wrapText="1"/>
    </xf>
    <xf numFmtId="43" fontId="15" fillId="4" borderId="1" xfId="1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14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 vertical="center"/>
    </xf>
    <xf numFmtId="0" fontId="29" fillId="0" borderId="0" xfId="0" applyFont="1" applyAlignment="1">
      <alignment wrapText="1"/>
    </xf>
    <xf numFmtId="0" fontId="3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wrapText="1"/>
    </xf>
    <xf numFmtId="0" fontId="31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left" indent="1"/>
    </xf>
    <xf numFmtId="0" fontId="31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wrapText="1"/>
    </xf>
    <xf numFmtId="0" fontId="29" fillId="0" borderId="0" xfId="0" applyFont="1" applyAlignment="1">
      <alignment horizontal="justify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29" fillId="6" borderId="0" xfId="0" applyFont="1" applyFill="1" applyAlignment="1">
      <alignment wrapText="1"/>
    </xf>
    <xf numFmtId="0" fontId="15" fillId="6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8" fillId="0" borderId="0" xfId="2" applyFill="1" applyAlignment="1">
      <alignment wrapText="1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28" fillId="0" borderId="0" xfId="2" applyFill="1" applyAlignment="1">
      <alignment horizontal="left" wrapText="1" indent="2"/>
    </xf>
    <xf numFmtId="0" fontId="28" fillId="0" borderId="0" xfId="2" applyFill="1" applyAlignment="1">
      <alignment horizontal="left" vertical="center" indent="2"/>
    </xf>
    <xf numFmtId="0" fontId="15" fillId="6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18" fillId="7" borderId="1" xfId="0" applyFont="1" applyFill="1" applyBorder="1" applyAlignment="1">
      <alignment wrapText="1"/>
    </xf>
    <xf numFmtId="0" fontId="22" fillId="7" borderId="1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7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13">
    <dxf>
      <alignment horizontal="right" readingOrder="0"/>
    </dxf>
    <dxf>
      <alignment horizontal="right" readingOrder="0"/>
    </dxf>
    <dxf>
      <alignment horizontal="right" readingOrder="0"/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56</xdr:row>
      <xdr:rowOff>43586</xdr:rowOff>
    </xdr:from>
    <xdr:to>
      <xdr:col>9</xdr:col>
      <xdr:colOff>90471</xdr:colOff>
      <xdr:row>61</xdr:row>
      <xdr:rowOff>75863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15296286"/>
          <a:ext cx="6675421" cy="139752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สำนัก" refreshedDate="43893.829079050927" createdVersion="6" refreshedVersion="6" minRefreshableVersion="3" recordCount="159">
  <cacheSource type="worksheet">
    <worksheetSource ref="A2:K161" sheet="รวมโครงการ"/>
  </cacheSource>
  <cacheFields count="11">
    <cacheField name="ส่วนงาน" numFmtId="0">
      <sharedItems containsSemiMixedTypes="0" containsString="0" containsNumber="1" minValue="1" maxValue="320" count="28">
        <n v="1"/>
        <n v="2"/>
        <n v="3"/>
        <n v="11"/>
        <n v="12"/>
        <n v="16"/>
        <n v="17"/>
        <n v="18"/>
        <n v="21"/>
        <n v="22"/>
        <n v="23"/>
        <n v="25"/>
        <n v="29.2"/>
        <n v="29.3"/>
        <n v="29.4"/>
        <n v="29.6"/>
        <n v="30.1"/>
        <n v="30.2"/>
        <n v="30.3"/>
        <n v="30.4"/>
        <n v="30.5"/>
        <n v="30.6"/>
        <n v="30.7"/>
        <n v="30.8"/>
        <n v="30.9"/>
        <n v="33"/>
        <n v="39"/>
        <n v="320"/>
      </sharedItems>
    </cacheField>
    <cacheField name="ลำดับที่" numFmtId="0">
      <sharedItems containsSemiMixedTypes="0" containsString="0" containsNumber="1" containsInteger="1" minValue="1" maxValue="44"/>
    </cacheField>
    <cacheField name="ชื่อโครงการ" numFmtId="0">
      <sharedItems/>
    </cacheField>
    <cacheField name="ยุทธศาสตร์" numFmtId="0">
      <sharedItems containsSemiMixedTypes="0" containsString="0" containsNumber="1" containsInteger="1" minValue="1" maxValue="5" count="5">
        <n v="5"/>
        <n v="3"/>
        <n v="2"/>
        <n v="1"/>
        <n v="4"/>
      </sharedItems>
    </cacheField>
    <cacheField name=" (ปี พ.ศ.)" numFmtId="0">
      <sharedItems containsBlank="1" containsMixedTypes="1" containsNumber="1" containsInteger="1" minValue="1" maxValue="2567"/>
    </cacheField>
    <cacheField name="ปี 2564" numFmtId="0">
      <sharedItems containsBlank="1" containsMixedTypes="1" containsNumber="1" containsInteger="1" minValue="40000" maxValue="20000000"/>
    </cacheField>
    <cacheField name="ปี 2565" numFmtId="0">
      <sharedItems containsBlank="1" containsMixedTypes="1" containsNumber="1" containsInteger="1" minValue="0" maxValue="20000000"/>
    </cacheField>
    <cacheField name="ปี 2566" numFmtId="0">
      <sharedItems containsBlank="1" containsMixedTypes="1" containsNumber="1" containsInteger="1" minValue="10000" maxValue="20000000"/>
    </cacheField>
    <cacheField name="ปี 2567" numFmtId="0">
      <sharedItems containsBlank="1" containsMixedTypes="1" containsNumber="1" containsInteger="1" minValue="0" maxValue="16000000"/>
    </cacheField>
    <cacheField name="ปี 2568" numFmtId="0">
      <sharedItems containsBlank="1" containsMixedTypes="1" containsNumber="1" containsInteger="1" minValue="10000" maxValue="16000000"/>
    </cacheField>
    <cacheField name="รวม" numFmtId="164">
      <sharedItems containsSemiMixedTypes="0" containsString="0" containsNumber="1" containsInteger="1" minValue="0" maxValue="8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">
  <r>
    <x v="0"/>
    <n v="1"/>
    <s v="ชุดเครื่องแม่ข่ายเพื่อการคำนวณและสร้างแบบจำลองด้านวิศวกรรม"/>
    <x v="0"/>
    <n v="2564"/>
    <n v="20000000"/>
    <m/>
    <m/>
    <m/>
    <m/>
    <n v="20000000"/>
  </r>
  <r>
    <x v="0"/>
    <n v="2"/>
    <s v="ชุดบันทึกและค้นหาความสัมพันธ์ของภาพสำหรับระบบกล้องวงจรปิด"/>
    <x v="0"/>
    <n v="2565"/>
    <m/>
    <n v="20000000"/>
    <m/>
    <m/>
    <m/>
    <n v="20000000"/>
  </r>
  <r>
    <x v="0"/>
    <n v="3"/>
    <s v="ชุดควบคุมและบริหารจัดการการใช้งานเครือข่ายและระบบสารสนเทศ"/>
    <x v="0"/>
    <n v="2566"/>
    <m/>
    <m/>
    <n v="20000000"/>
    <m/>
    <m/>
    <n v="20000000"/>
  </r>
  <r>
    <x v="1"/>
    <n v="1"/>
    <s v="พัฒนาโครงสร้างพื้นฐานของคณะประมง วิทยาเขตบางเขน เพื่อรองรับมหาวิทยาลัยเกษตรศาสตร์สู่มหาวิทยาลัยดิจิทัลระดับนานาชาติ"/>
    <x v="0"/>
    <s v="2564-2566"/>
    <n v="553200"/>
    <n v="598200"/>
    <n v="275000"/>
    <m/>
    <m/>
    <n v="1426400"/>
  </r>
  <r>
    <x v="1"/>
    <n v="2"/>
    <s v="พัฒนาโครงสร้างพื้นฐานของคณะประมง วิทยาเขตกำแพงแสน เพื่อรองรับมหาวิทยาลัยเกษตรศาสตร์สู่มหาวิทยาลัยดิจิทัลระดับนานาชาติ"/>
    <x v="0"/>
    <s v="2564-2568"/>
    <n v="438200"/>
    <n v="160000"/>
    <n v="120000"/>
    <m/>
    <m/>
    <n v="718200"/>
  </r>
  <r>
    <x v="1"/>
    <n v="3"/>
    <s v="พัฒนาระบบสารสนเทศเพื่อการบริหารคณะประมง"/>
    <x v="1"/>
    <s v="2564-2568"/>
    <n v="100000"/>
    <n v="24000"/>
    <n v="24000"/>
    <n v="24000"/>
    <n v="24000"/>
    <n v="196000"/>
  </r>
  <r>
    <x v="2"/>
    <n v="1"/>
    <s v="เช่าระบบ MonsoonSIM"/>
    <x v="2"/>
    <s v="2564-2568"/>
    <n v="500000"/>
    <n v="500000"/>
    <n v="500000"/>
    <n v="500000"/>
    <n v="500000"/>
    <n v="2500000"/>
  </r>
  <r>
    <x v="2"/>
    <n v="2"/>
    <s v="เช่าระบบฐานข้อมูล Thomson Reuters"/>
    <x v="2"/>
    <s v="2564-2569"/>
    <n v="500000"/>
    <n v="500000"/>
    <n v="500000"/>
    <n v="500000"/>
    <n v="500000"/>
    <n v="2500000"/>
  </r>
  <r>
    <x v="2"/>
    <n v="3"/>
    <s v="ระบบกล้องวงจรปิด อาคาร 1-4"/>
    <x v="1"/>
    <n v="2564"/>
    <n v="2200000"/>
    <m/>
    <m/>
    <m/>
    <m/>
    <n v="2200000"/>
  </r>
  <r>
    <x v="2"/>
    <n v="4"/>
    <s v="อุปกรณ์กระจายสัญญาณ (L3 Switch) รอบรับ 10G"/>
    <x v="0"/>
    <s v="2564-2568"/>
    <n v="1700000"/>
    <n v="1700000"/>
    <n v="500000"/>
    <n v="500000"/>
    <n v="500000"/>
    <n v="4900000"/>
  </r>
  <r>
    <x v="3"/>
    <n v="1"/>
    <s v="โครงการปรับปรุงและพัฒนาโครงสร้างพื้นฐานระบบเครือข่ายเน็ตเวิร์ค เพื่อก้าวสู่มหาวิทยาลัยยุคดิจิทัล"/>
    <x v="0"/>
    <s v="2564-2566"/>
    <n v="650000"/>
    <n v="1170000"/>
    <n v="480000"/>
    <m/>
    <m/>
    <n v="2300000"/>
  </r>
  <r>
    <x v="3"/>
    <n v="2"/>
    <s v="โครงการสร้างระบบเครื่อข่ายประชาสัมพันธ์ข่าวสารข้อมูลหน่วยงาน ด้วยระบบ Kiosk"/>
    <x v="2"/>
    <n v="2564"/>
    <n v="520000"/>
    <m/>
    <m/>
    <m/>
    <m/>
    <n v="520000"/>
  </r>
  <r>
    <x v="3"/>
    <n v="3"/>
    <s v="โครงการพัฒนาระบบการเรียนการสอนด้วย Smart Classroom Technology"/>
    <x v="2"/>
    <n v="2565"/>
    <m/>
    <n v="3000000"/>
    <m/>
    <m/>
    <m/>
    <n v="3000000"/>
  </r>
  <r>
    <x v="3"/>
    <n v="4"/>
    <s v="โครงการพัฒนาระบบ Private Cloud ภายในหน่วยงาน เพื่อการจัดสรรทรัพยากรระบบสารสนเทศอย่างเป็นระบบและมีประสิทธิภาพสูงสุด"/>
    <x v="1"/>
    <n v="2564"/>
    <n v="2000000"/>
    <m/>
    <m/>
    <m/>
    <m/>
    <n v="2000000"/>
  </r>
  <r>
    <x v="3"/>
    <n v="5"/>
    <s v="โครงการอบรมพัฒนาศักยภาพเฉพาะด้านของบุคลากรในหน่วยงาน เพื่อเพิ่มสมรรถนะและผลงานที่มีประสิทธิภาพ"/>
    <x v="3"/>
    <s v="2564-2568"/>
    <n v="50000"/>
    <n v="50000"/>
    <n v="50000"/>
    <n v="50000"/>
    <n v="50000"/>
    <n v="250000"/>
  </r>
  <r>
    <x v="3"/>
    <n v="6"/>
    <s v="โครงการยกระดับและเพิ่มประสิทธิภาพห้องศูนย์ปฏิบัติการคอมพิวเตอร์"/>
    <x v="0"/>
    <n v="2566"/>
    <m/>
    <m/>
    <n v="3250000"/>
    <m/>
    <m/>
    <n v="3250000"/>
  </r>
  <r>
    <x v="3"/>
    <n v="7"/>
    <s v="โครงการพัฒนา Work Station สำหรับงานออกแบบและพัฒนาแอพพลิเคชัน"/>
    <x v="2"/>
    <n v="2565"/>
    <m/>
    <n v="650000"/>
    <m/>
    <m/>
    <m/>
    <n v="650000"/>
  </r>
  <r>
    <x v="4"/>
    <n v="1"/>
    <s v="ปรับปรุงห้องปฏิบัติการคอมพิวเตอร์"/>
    <x v="0"/>
    <s v="2564 - 2565"/>
    <n v="120000"/>
    <n v="330000"/>
    <n v="100000"/>
    <s v="-"/>
    <s v="-"/>
    <n v="550000"/>
  </r>
  <r>
    <x v="4"/>
    <n v="2"/>
    <s v="ปรับปรุงพื้นที่ห้องปฏิบัติการคอมพิวเตอร์ใหม่"/>
    <x v="0"/>
    <s v="2566 - 2567"/>
    <s v="-"/>
    <s v="-"/>
    <n v="200000"/>
    <n v="100000"/>
    <s v="-"/>
    <n v="300000"/>
  </r>
  <r>
    <x v="4"/>
    <n v="3"/>
    <s v="การพัฒนาระบบห้องเรียนเสมือนจริง"/>
    <x v="2"/>
    <s v="2564 - 2565"/>
    <n v="275000"/>
    <s v="-"/>
    <s v="-"/>
    <s v="-"/>
    <s v="-"/>
    <n v="275000"/>
  </r>
  <r>
    <x v="4"/>
    <n v="4"/>
    <s v="การพัฒนาระบบบริหารทรัพยากรแบบรวมศูนย์"/>
    <x v="1"/>
    <s v="2564 -2565"/>
    <n v="270000"/>
    <s v="-"/>
    <s v="-"/>
    <s v="-"/>
    <s v="-"/>
    <n v="270000"/>
  </r>
  <r>
    <x v="4"/>
    <n v="5"/>
    <s v="การพัฒนาระบบสนับสนุนการตัดสินใจ Decision Support System (DSS) เพื่อการบริหารและการจัดการ"/>
    <x v="1"/>
    <s v="2566 - 2567"/>
    <s v="-"/>
    <s v="-"/>
    <s v="-"/>
    <n v="270000"/>
    <s v="-"/>
    <n v="270000"/>
  </r>
  <r>
    <x v="4"/>
    <n v="6"/>
    <s v="ติดตั้ง Wireless Access Point เพิ่มเติม"/>
    <x v="0"/>
    <s v="2564 - 2568"/>
    <n v="116000"/>
    <n v="116000"/>
    <n v="116000"/>
    <n v="116000"/>
    <n v="116000"/>
    <n v="580000"/>
  </r>
  <r>
    <x v="4"/>
    <n v="7"/>
    <s v="การพัฒนาระบบ ลำดับผังงาน และ การติดตามสายงานภายในองค์กร"/>
    <x v="4"/>
    <s v="2565 - 2566"/>
    <m/>
    <n v="270000"/>
    <m/>
    <m/>
    <m/>
    <n v="270000"/>
  </r>
  <r>
    <x v="4"/>
    <n v="8"/>
    <s v="การพัฒนาคู่แฝดดิจิตอลของอาคารคณะสถาปัตยกรรมศาสตร์"/>
    <x v="2"/>
    <s v="2564 - 2565"/>
    <n v="498000"/>
    <m/>
    <m/>
    <m/>
    <m/>
    <n v="498000"/>
  </r>
  <r>
    <x v="4"/>
    <n v="9"/>
    <s v="อุปกรณ์รับสัญญาณเทคโนโลยี 5 Gth"/>
    <x v="0"/>
    <s v="2564 - 2566"/>
    <s v="-"/>
    <n v="41000"/>
    <n v="41000"/>
    <s v="-"/>
    <s v="-"/>
    <n v="82000"/>
  </r>
  <r>
    <x v="5"/>
    <n v="1"/>
    <s v="โครงการพัฒานาระบบสารสนเทศของสำนักส่งเสริมและฝึกอบรม ภายใต้กรอบแนวความคิดสถาปัตยกรรมองค์กร (EA ETO)"/>
    <x v="1"/>
    <s v="5 ปี"/>
    <s v="-"/>
    <s v="-"/>
    <s v="-"/>
    <s v="-"/>
    <s v="-"/>
    <n v="0"/>
  </r>
  <r>
    <x v="6"/>
    <n v="1"/>
    <s v="โครงการเชื่อมโยงและขยายผลการใช้ประโยชน์คลังความรู้ดิจิทัลมหาวิทยาลัยเกษตรศาสตร์"/>
    <x v="4"/>
    <s v="2564-2566"/>
    <n v="2000000"/>
    <n v="6700000"/>
    <n v="3800000"/>
    <s v="-"/>
    <s v="-"/>
    <n v="12500000"/>
  </r>
  <r>
    <x v="6"/>
    <n v="2"/>
    <s v="โครงการเพิ่มประสิทธิภาพระบบคอมพิวเตอร์แม่ข่ายสำนักหอสมุด"/>
    <x v="0"/>
    <n v="2565"/>
    <s v="-"/>
    <n v="8800000"/>
    <s v="-"/>
    <s v="-"/>
    <s v="-"/>
    <n v="8800000"/>
  </r>
  <r>
    <x v="6"/>
    <n v="3"/>
    <s v="โครงการเพิ่มประสิทธิภาพระบบห้องสมุดอัตโนมัติ (Library Automation System)"/>
    <x v="2"/>
    <s v="2565-2568"/>
    <s v="-"/>
    <n v="4900000"/>
    <n v="2400000"/>
    <n v="2500000"/>
    <n v="2600000"/>
    <n v="12400000"/>
  </r>
  <r>
    <x v="6"/>
    <n v="4"/>
    <s v="โครงการพัฒนาบริการศูนย์สารสนเทศด้านการเกษตร (Ag Library : Learning Hub)"/>
    <x v="2"/>
    <s v="2565-2568"/>
    <s v="-"/>
    <n v="200000"/>
    <n v="1300000"/>
    <n v="1000000"/>
    <n v="500000"/>
    <n v="3000000"/>
  </r>
  <r>
    <x v="6"/>
    <n v="5"/>
    <s v="โครงการเพิ่มประสิทธิภาพระบบกล้องวงจรปิด "/>
    <x v="2"/>
    <n v="2565"/>
    <s v="-"/>
    <n v="5619000"/>
    <s v="-"/>
    <s v="-"/>
    <s v="-"/>
    <n v="5619000"/>
  </r>
  <r>
    <x v="6"/>
    <n v="6"/>
    <s v="โครงการเช่าระบบ Cloud Computing เพื่อสนับสนุนการปฏิบัติงานและการให้บริการข้อมูล"/>
    <x v="0"/>
    <n v="2565"/>
    <s v="-"/>
    <n v="1000000"/>
    <s v="-"/>
    <s v="-"/>
    <s v="-"/>
    <n v="1000000"/>
  </r>
  <r>
    <x v="6"/>
    <n v="7"/>
    <s v="โครงการเพิ่มประสิทธิภาพระบบเครือข่ายสำนักหอสมุด "/>
    <x v="0"/>
    <n v="2566"/>
    <s v="-"/>
    <s v="-"/>
    <n v="1550000"/>
    <s v="-"/>
    <s v="-"/>
    <n v="1550000"/>
  </r>
  <r>
    <x v="6"/>
    <n v="8"/>
    <s v="โครงการเพิ่มประสิทธิภาพระบบรักษาความปลอดภัยทางเครือข่าย "/>
    <x v="0"/>
    <n v="2566"/>
    <s v="-"/>
    <s v="-"/>
    <n v="1000000"/>
    <s v="-"/>
    <s v="-"/>
    <n v="1000000"/>
  </r>
  <r>
    <x v="6"/>
    <n v="9"/>
    <s v="โครงการอาคารอัจฉริยะ (Smart Building)"/>
    <x v="2"/>
    <s v="2566-2568"/>
    <s v="-"/>
    <s v="-"/>
    <n v="7600000"/>
    <n v="3000000"/>
    <n v="3000000"/>
    <n v="13600000"/>
  </r>
  <r>
    <x v="6"/>
    <n v="10"/>
    <s v="โครงการพัฒนาบริการห้องศึกษาค้นคว้าเพื่อการเรียนรู้แบบอัจฉริยะ (Smart learning room services)"/>
    <x v="2"/>
    <s v="2565-2568"/>
    <s v="-"/>
    <n v="4490000"/>
    <n v="1050000"/>
    <s v="-"/>
    <n v="390000"/>
    <n v="5930000"/>
  </r>
  <r>
    <x v="6"/>
    <n v="11"/>
    <s v="โครงการเพิ่มประสิทธิภาพระบบประตูควบคุมทางเข้าอาคารสำนักหอสมุดด้วยเทคโนโลยีการจดจำใบหน้า"/>
    <x v="2"/>
    <n v="2566"/>
    <s v="-"/>
    <s v="-"/>
    <n v="1700000"/>
    <s v="-"/>
    <s v="-"/>
    <n v="1700000"/>
  </r>
  <r>
    <x v="6"/>
    <n v="12"/>
    <s v="โครงการบริการพื้นที่เพื่อการเรียนรู้ (Makerspace)"/>
    <x v="2"/>
    <s v="2565-2568"/>
    <s v="-"/>
    <n v="150000"/>
    <n v="2000000"/>
    <s v="-"/>
    <n v="100000"/>
    <n v="2250000"/>
  </r>
  <r>
    <x v="6"/>
    <n v="13"/>
    <s v="โครงการพัฒนาระบบให้บริการระบบ Video Conference"/>
    <x v="2"/>
    <n v="2565"/>
    <s v="-"/>
    <n v="1000000"/>
    <s v="-"/>
    <s v="-"/>
    <s v="-"/>
    <n v="1000000"/>
  </r>
  <r>
    <x v="6"/>
    <n v="14"/>
    <s v="โครงการเพิ่มประสิทธิภาพการประชาสัมพันธ์สำนักหอสมุด"/>
    <x v="2"/>
    <s v="2565-2567"/>
    <s v="-"/>
    <n v="2000000"/>
    <n v="1050000"/>
    <n v="1050000"/>
    <s v="-"/>
    <n v="4100000"/>
  </r>
  <r>
    <x v="7"/>
    <n v="1"/>
    <s v="ฐานข้อมูลการเรียนการสอนทุกวิทยาเขตเพื่อการบูรณาการ"/>
    <x v="4"/>
    <s v="2564 - 2568"/>
    <n v="6488000"/>
    <n v="5156000"/>
    <n v="5156000"/>
    <n v="5156000"/>
    <n v="3156000"/>
    <n v="25112000"/>
  </r>
  <r>
    <x v="7"/>
    <n v="2"/>
    <s v="พัฒนาการเรียนการสอนออนไลน์"/>
    <x v="1"/>
    <s v="2564 - 2568"/>
    <n v="9212000"/>
    <n v="10030000"/>
    <n v="8520000"/>
    <n v="9670000"/>
    <n v="10460000"/>
    <n v="47892000"/>
  </r>
  <r>
    <x v="7"/>
    <n v="3"/>
    <s v="คุณวุฒิและเอกสารสำคัญทางการศึกษาแบบดิจิทัล"/>
    <x v="2"/>
    <s v="2564 - 2568"/>
    <n v="8732000"/>
    <n v="2757500"/>
    <n v="1378000"/>
    <n v="1008500"/>
    <n v="1009000"/>
    <n v="14885000"/>
  </r>
  <r>
    <x v="7"/>
    <n v="4"/>
    <s v="ศูนย์ทดสอบและวัดผลด้วยคอมพิวเตอร์"/>
    <x v="2"/>
    <s v="2564 - 2568"/>
    <n v="12955000"/>
    <n v="3018500"/>
    <n v="2938500"/>
    <n v="3101000"/>
    <n v="8891625"/>
    <n v="30904625"/>
  </r>
  <r>
    <x v="7"/>
    <n v="5"/>
    <s v="Upskill Reskill Center ศูนย์การเรียนรู้และเพิ่มทักษะ"/>
    <x v="2"/>
    <s v="2564 - 2568"/>
    <n v="4000000"/>
    <n v="4500000"/>
    <n v="5000000"/>
    <n v="5500000"/>
    <n v="6000000"/>
    <n v="25000000"/>
  </r>
  <r>
    <x v="7"/>
    <n v="6"/>
    <s v="ข้อมูลกับดูแลรักษาภายใต้กฎหมายและธรรมาภิบาล"/>
    <x v="1"/>
    <s v="2565 - 2568"/>
    <n v="650000"/>
    <n v="650000"/>
    <n v="650000"/>
    <n v="650000"/>
    <n v="650000"/>
    <n v="3250000"/>
  </r>
  <r>
    <x v="7"/>
    <n v="7"/>
    <s v="พัฒนาการเรียนการสอนในยุค Disruption"/>
    <x v="3"/>
    <s v="2564 - 2568"/>
    <n v="2140000"/>
    <n v="2140000"/>
    <n v="2140000"/>
    <n v="2140000"/>
    <n v="2140000"/>
    <n v="10700000"/>
  </r>
  <r>
    <x v="7"/>
    <n v="8"/>
    <s v="พัฒนาบุคลากรเพื่อการบริการในยุคของ AI และ Big Data"/>
    <x v="3"/>
    <s v="2564 - 2568"/>
    <n v="2000000"/>
    <n v="2000000"/>
    <n v="2000000"/>
    <n v="2000000"/>
    <n v="2000000"/>
    <n v="10000000"/>
  </r>
  <r>
    <x v="8"/>
    <n v="1"/>
    <s v="โครงการระบบบริหารลูกค้าสัมพันธ์"/>
    <x v="2"/>
    <m/>
    <m/>
    <n v="3000000"/>
    <m/>
    <m/>
    <m/>
    <n v="3000000"/>
  </r>
  <r>
    <x v="8"/>
    <n v="2"/>
    <s v="โครงการบริหารงานเกษตรแฟร์ (KU Fair System)"/>
    <x v="2"/>
    <m/>
    <m/>
    <m/>
    <n v="3000000"/>
    <m/>
    <m/>
    <n v="3000000"/>
  </r>
  <r>
    <x v="8"/>
    <n v="3"/>
    <s v="ระบบบริหารจัดการอาคารที่พัก"/>
    <x v="2"/>
    <m/>
    <m/>
    <m/>
    <m/>
    <n v="3000000"/>
    <m/>
    <n v="3000000"/>
  </r>
  <r>
    <x v="9"/>
    <n v="1"/>
    <s v="โครงการพัฒนาระบบสารสนเทศเพื่อการประกันคุณภาพ (QAIS)ระยะที่ 3"/>
    <x v="1"/>
    <s v="2564-2568"/>
    <n v="150000"/>
    <n v="1150000"/>
    <n v="300000"/>
    <n v="300000"/>
    <n v="300000"/>
    <n v="2200000"/>
  </r>
  <r>
    <x v="10"/>
    <n v="1"/>
    <s v="การพัฒนาระบบตรวจสอบครุภัณฑ์"/>
    <x v="4"/>
    <m/>
    <m/>
    <n v="5000000"/>
    <m/>
    <m/>
    <m/>
    <n v="5000000"/>
  </r>
  <r>
    <x v="11"/>
    <n v="1"/>
    <s v="โครงการจัดหาเครื่องคอมพิวเตอร์และอุปกรณ์เพิ่มและทดแทน เพื่อเพิ่มประสิทธิภาพการดำเนินงานของสถาบันวิจัยและพัฒนาแห่ง มก."/>
    <x v="0"/>
    <s v="2564-2568"/>
    <n v="911600"/>
    <n v="928000"/>
    <n v="509000"/>
    <n v="962600"/>
    <n v="962000"/>
    <n v="4273200"/>
  </r>
  <r>
    <x v="11"/>
    <n v="2"/>
    <s v="โครงการพัฒนาและปรับปรุงระบบสารสนเทศงานวิจัยของมหาวิทยาลัยเกษตรศาสตร์"/>
    <x v="4"/>
    <s v="2564-2568"/>
    <n v="3100000"/>
    <n v="1550000"/>
    <n v="1550000"/>
    <n v="1550000"/>
    <n v="1550000"/>
    <n v="9300000"/>
  </r>
  <r>
    <x v="11"/>
    <n v="3"/>
    <s v="โครงการระบบสำรองข้อมูล และแก้ไขโปรแกรมและจัดทำรายงานงานวิจัยเร่งด่วน"/>
    <x v="0"/>
    <s v="2564-2568"/>
    <n v="900000"/>
    <n v="900000"/>
    <n v="900000"/>
    <n v="900000"/>
    <n v="900000"/>
    <n v="4500000"/>
  </r>
  <r>
    <x v="12"/>
    <n v="1"/>
    <s v="การพัฒนาระบบเครือข่ายเทคโนโลยีสารสนเทศภายในคณะวิศวกรรมศาสตร์ ศรีราชา"/>
    <x v="0"/>
    <n v="1"/>
    <n v="200000"/>
    <m/>
    <m/>
    <m/>
    <m/>
    <n v="200000"/>
  </r>
  <r>
    <x v="12"/>
    <n v="2"/>
    <s v="การรักษาความมั่นคงปลอดภัยด้านเทคโนโลยีสารสนเทศ"/>
    <x v="0"/>
    <n v="1"/>
    <n v="430000"/>
    <m/>
    <m/>
    <m/>
    <m/>
    <n v="430000"/>
  </r>
  <r>
    <x v="12"/>
    <n v="3"/>
    <s v="การประยุกต์ใช้ระบบเครื่องแม่ข่ายดิสก์เลสสำหรับควบคุมห้องเรียนอัตโนมัติ"/>
    <x v="0"/>
    <n v="1"/>
    <n v="350000"/>
    <m/>
    <m/>
    <m/>
    <m/>
    <n v="350000"/>
  </r>
  <r>
    <x v="12"/>
    <n v="4"/>
    <s v="การพัฒนาห้องเรียนขนาดเล็กสำหรับการเรียนการสอนที่ต้องใช้งาน GPU"/>
    <x v="2"/>
    <n v="1"/>
    <n v="230000"/>
    <m/>
    <m/>
    <m/>
    <m/>
    <n v="230000"/>
  </r>
  <r>
    <x v="12"/>
    <n v="5"/>
    <s v="การพัฒนาระบบเบิกจ่ายวัสดุคณะวิศวกรรมศาสตร์ศรีราชา"/>
    <x v="1"/>
    <n v="1"/>
    <n v="150000"/>
    <m/>
    <m/>
    <m/>
    <m/>
    <n v="150000"/>
  </r>
  <r>
    <x v="12"/>
    <n v="6"/>
    <s v="การพัฒนาระบบตรวจสอบคุรุภัณฑ์คณะวิศวกรรมศาสตร์ศรีราชา"/>
    <x v="1"/>
    <n v="1"/>
    <n v="150000"/>
    <m/>
    <m/>
    <m/>
    <m/>
    <n v="150000"/>
  </r>
  <r>
    <x v="13"/>
    <n v="1"/>
    <s v="โครงการสอบทักษะทาง Digital Literacy ให้กับนิสิตคณะวิทยาศาสตร์ ศรีราชา"/>
    <x v="3"/>
    <s v="2564-2565"/>
    <n v="300000"/>
    <n v="300000"/>
    <m/>
    <m/>
    <m/>
    <n v="600000"/>
  </r>
  <r>
    <x v="13"/>
    <n v="2"/>
    <s v="โครงการพัฒนาระบบบันทึกการสอนและค่าสอนภาคพิเศษ คณะวิทยาศาสตร์ ศรีราชา"/>
    <x v="1"/>
    <n v="2564"/>
    <n v="300000"/>
    <m/>
    <m/>
    <m/>
    <m/>
    <n v="300000"/>
  </r>
  <r>
    <x v="14"/>
    <n v="1"/>
    <s v="โครงการการประมวลผลสมรรถนะสูงสำหรับการวิจัยเชิงคำนวณและการให้บริการวิชาการ"/>
    <x v="2"/>
    <n v="2564"/>
    <n v="423000"/>
    <m/>
    <m/>
    <m/>
    <m/>
    <n v="423000"/>
  </r>
  <r>
    <x v="14"/>
    <n v="2"/>
    <s v="โครงการพัฒนาระบบ digital learning"/>
    <x v="1"/>
    <n v="2567"/>
    <m/>
    <m/>
    <m/>
    <n v="3486500"/>
    <m/>
    <n v="3486500"/>
  </r>
  <r>
    <x v="14"/>
    <n v="3"/>
    <s v="โครงการระบบเอกสารอิเล็กทรอนิกส์ (e-Document)"/>
    <x v="4"/>
    <n v="2566"/>
    <m/>
    <m/>
    <n v="739100"/>
    <m/>
    <m/>
    <n v="739100"/>
  </r>
  <r>
    <x v="14"/>
    <n v="4"/>
    <s v="โครงการพัฒนาและปรับปรุงโครงสร้างพื้นฐานเทคโนโลยีสารสนเทศ"/>
    <x v="0"/>
    <s v="2564-2568"/>
    <n v="711200"/>
    <n v="359000"/>
    <n v="334300"/>
    <n v="216500"/>
    <n v="336300"/>
    <n v="1957300"/>
  </r>
  <r>
    <x v="15"/>
    <n v="1"/>
    <s v="พัฒนาระบบโครงสร้างพื้นฐานด้านเครือข่ายและสารสนเทศ ของวิทยาเขตศรีราชา"/>
    <x v="0"/>
    <s v="2564-2568"/>
    <n v="5986000"/>
    <n v="9802000"/>
    <n v="5636000"/>
    <n v="5636000"/>
    <n v="7036000"/>
    <n v="34096000"/>
  </r>
  <r>
    <x v="15"/>
    <n v="2"/>
    <s v="จัดหาระบบสารสนเทศเพื่อสนับสนุนการเรียนการสอน"/>
    <x v="0"/>
    <s v="2564-2568"/>
    <m/>
    <n v="7430000"/>
    <n v="1380000"/>
    <m/>
    <m/>
    <n v="8810000"/>
  </r>
  <r>
    <x v="16"/>
    <n v="28"/>
    <s v="Smart classroom"/>
    <x v="2"/>
    <s v="2564-2568"/>
    <n v="3300000"/>
    <n v="1300000"/>
    <n v="100000"/>
    <n v="100000"/>
    <n v="100000"/>
    <n v="4900000"/>
  </r>
  <r>
    <x v="16"/>
    <n v="29"/>
    <s v="Smart database"/>
    <x v="4"/>
    <s v="2564-2568"/>
    <n v="630000"/>
    <n v="410000"/>
    <n v="410000"/>
    <n v="410000"/>
    <n v="10000"/>
    <n v="1870000"/>
  </r>
  <r>
    <x v="17"/>
    <n v="30"/>
    <s v="โครงการพัฒนาสมรรถนะด้านเทคโนโลยีดิจิทัลแก่บุคลากรของคณะวิศวกรรมศาสตร์ กำแพงแสน"/>
    <x v="3"/>
    <s v="2564-2568"/>
    <n v="40000"/>
    <n v="40000"/>
    <n v="40000"/>
    <n v="40000"/>
    <n v="40000"/>
    <n v="200000"/>
  </r>
  <r>
    <x v="17"/>
    <n v="31"/>
    <s v="โครงการพัฒนาห้องเรียนอัจฉริยะของคณะวิศวกรรมศาสตร์ กำแพงแสน"/>
    <x v="2"/>
    <s v="2564-2568"/>
    <n v="3000000"/>
    <n v="600000"/>
    <n v="600000"/>
    <n v="600000"/>
    <n v="600000"/>
    <n v="5400000"/>
  </r>
  <r>
    <x v="17"/>
    <n v="32"/>
    <s v="โครงการพัฒนาระบบสารสนเทศเพื่อสนับสนุนการบริหารงานของคณะวิศวกรรมศาสตร์ กำแพงแสน"/>
    <x v="1"/>
    <s v="2564-2568"/>
    <n v="600000"/>
    <n v="600000"/>
    <n v="100000"/>
    <n v="100000"/>
    <n v="100000"/>
    <n v="1500000"/>
  </r>
  <r>
    <x v="17"/>
    <n v="33"/>
    <s v="โครงการพัฒนาระบบคลาวด์ของคณะวิศวกรรมศาสตร์ กำแพงแสน"/>
    <x v="4"/>
    <s v="2564-2568"/>
    <n v="1300000"/>
    <n v="900000"/>
    <n v="1000000"/>
    <n v="500000"/>
    <n v="500000"/>
    <n v="4200000"/>
  </r>
  <r>
    <x v="17"/>
    <n v="34"/>
    <s v="โครงการจัดหาอุปกรณ์ป้องกันการโจมตีแบบ DDoS/DoS ของคณะวิศวกรรมศาสตร์ กำแพงแสน"/>
    <x v="0"/>
    <s v="2564-2568"/>
    <n v="3800000"/>
    <n v="200000"/>
    <n v="200000"/>
    <n v="200000"/>
    <n v="200000"/>
    <n v="4600000"/>
  </r>
  <r>
    <x v="18"/>
    <n v="13"/>
    <s v="เพิ่มสมรรถณะการให้บริการเครือข่ายอินเตอร์และโครงสร้างพื้นฐาน คณะวิทยาศาสตร์การกีฬา"/>
    <x v="0"/>
    <s v="2564-2568"/>
    <n v="2316000"/>
    <n v="36000"/>
    <n v="36000"/>
    <n v="416000"/>
    <n v="186000"/>
    <n v="2990000"/>
  </r>
  <r>
    <x v="18"/>
    <n v="14"/>
    <s v="โครงการพัฒนาทักษะและทดสอบด้านดิจิทัลแก่บุคลากรด้านดิจิทัล บุคลากรสายสนับสนุนและนิสิตคณะวิทยาศาสตร์การกีฬา"/>
    <x v="3"/>
    <s v="2564-2568"/>
    <n v="200000"/>
    <n v="200000"/>
    <n v="290000"/>
    <n v="290000"/>
    <n v="200000"/>
    <n v="1180000"/>
  </r>
  <r>
    <x v="18"/>
    <n v="15"/>
    <s v="ศูนย์การเรียนรู้ด้านวิทยาศาสตร์การกีฬาโดยเทคโนโลยีดิจิทัล"/>
    <x v="1"/>
    <s v="2564-2568"/>
    <n v="1512000"/>
    <n v="372000"/>
    <n v="372000"/>
    <n v="372000"/>
    <n v="372000"/>
    <n v="3000000"/>
  </r>
  <r>
    <x v="18"/>
    <n v="16"/>
    <s v="สนับสนุนการเรียนการสอนรูปแบบดิจิทัล"/>
    <x v="1"/>
    <s v="2564-2568"/>
    <n v="2860000"/>
    <n v="0"/>
    <n v="2860000"/>
    <n v="0"/>
    <n v="2860000"/>
    <n v="8580000"/>
  </r>
  <r>
    <x v="18"/>
    <n v="17"/>
    <s v="การเปลี่ยนผ่านเข้าสู่การใช้งานผลิตภัณฑ์ซอฟแวร์ลิขสิทธิ์"/>
    <x v="1"/>
    <s v="2564-2568"/>
    <n v="1656000"/>
    <n v="1656000"/>
    <n v="1656000"/>
    <n v="1656000"/>
    <n v="1656000"/>
    <n v="8280000"/>
  </r>
  <r>
    <x v="19"/>
    <n v="36"/>
    <s v="โครงการพัฒนาระบบสารสนเทศเพื่อการบริหารงานสำนักงานเลขานุการคณะศิลปศาสตร์และวิทยาศาสตร์"/>
    <x v="1"/>
    <s v="2564-2568"/>
    <n v="460000"/>
    <n v="365000"/>
    <n v="150000"/>
    <n v="50000"/>
    <n v="220000"/>
    <n v="1245000"/>
  </r>
  <r>
    <x v="20"/>
    <n v="18"/>
    <s v="โครงการพัฒนาและปรับปรุงระบบโครงสร้างพื้นฐานด้านเทคโนโลยีสารสนเทศ ประจำปีงบประมาณ พ.ศ. 2564 คณะศึกษาศาสตร์และพัฒนศาสตร์"/>
    <x v="0"/>
    <s v="2564-2568"/>
    <n v="3349900"/>
    <s v="-"/>
    <n v="10000"/>
    <n v="10000"/>
    <n v="10000"/>
    <n v="3379900"/>
  </r>
  <r>
    <x v="20"/>
    <n v="19"/>
    <s v="โครงการพัฒนาระบบสารสนเทศเพื่อการบริการที่เป็นเลิศ"/>
    <x v="1"/>
    <n v="2564"/>
    <n v="1000000"/>
    <s v="-"/>
    <s v="-"/>
    <s v="-"/>
    <s v="-"/>
    <n v="1000000"/>
  </r>
  <r>
    <x v="20"/>
    <n v="20"/>
    <s v="โครงการพัฒนาสมรรถนะดิจิตอลอาจารย์ บุคลากร นิสิต นักเรียน มหาวิทยาลัย เกษตรศาสตร์ ออนไลน์และออฟไลน์"/>
    <x v="3"/>
    <n v="2564"/>
    <n v="2500000"/>
    <s v="-"/>
    <s v="-"/>
    <s v="-"/>
    <s v="-"/>
    <n v="2500000"/>
  </r>
  <r>
    <x v="21"/>
    <n v="35"/>
    <s v="โครงการพัฒนาระบบสารสนเทศเพื่อสนัับสนุนงานบริการวิชาการ / การให้บริการทดสอบ วิเคราะห์ ทางห้องปฏิบัติการ"/>
    <x v="0"/>
    <n v="2564"/>
    <n v="2000000"/>
    <s v="-"/>
    <s v="-"/>
    <s v="-"/>
    <s v="-"/>
    <n v="2000000"/>
  </r>
  <r>
    <x v="21"/>
    <n v="37"/>
    <s v="เพิ่มประสิิทธิภาพระบบเครือข่ายแบบไร้สาย"/>
    <x v="0"/>
    <s v="2564-2568"/>
    <n v="2122200"/>
    <n v="876000"/>
    <n v="1321100"/>
    <n v="1231100"/>
    <n v="876000"/>
    <n v="6426400"/>
  </r>
  <r>
    <x v="21"/>
    <n v="38"/>
    <s v="เพิ่มประสิทธิภาพระบบกล้องวงจรปิด CCTV"/>
    <x v="0"/>
    <s v="2564-2568"/>
    <n v="772000"/>
    <n v="520800"/>
    <n v="655600"/>
    <n v="655600"/>
    <n v="470800"/>
    <n v="3074800"/>
  </r>
  <r>
    <x v="21"/>
    <n v="39"/>
    <s v="จัดหาเครื่องคอมพิวเตอร์สำหรับห้องปฏิบัติการคอมพิวเตอร์"/>
    <x v="0"/>
    <n v="2564"/>
    <n v="759000"/>
    <m/>
    <m/>
    <m/>
    <m/>
    <n v="759000"/>
  </r>
  <r>
    <x v="22"/>
    <n v="1"/>
    <s v="โครงการพัฒนา Data Center Room วิทยาเขตกำแพงแสน"/>
    <x v="0"/>
    <s v="2564-2568"/>
    <n v="16434130"/>
    <s v="-"/>
    <s v="-"/>
    <s v="-"/>
    <n v="3779850"/>
    <n v="20213980"/>
  </r>
  <r>
    <x v="22"/>
    <n v="2"/>
    <s v="จัดหาเครื่องกำเนิดไฟฟ้าพิกัดฉุกเฉินเพื่อเพิ่มประสิทธิภาพ วิทยาเขตกำแพงแสน"/>
    <x v="0"/>
    <s v="2564-2568"/>
    <n v="2348650"/>
    <n v="540190"/>
    <n v="540190"/>
    <n v="540190"/>
    <n v="540190"/>
    <n v="4509410"/>
  </r>
  <r>
    <x v="22"/>
    <n v="3"/>
    <s v="จัดหาอุปกรณ์ป้องกันการโจมตีแบบ DDoS/DoS วิทยาเขตกำแพงแสน"/>
    <x v="0"/>
    <s v="2564-2568"/>
    <n v="3785286"/>
    <n v="337050"/>
    <n v="337050"/>
    <n v="337050"/>
    <n v="337050"/>
    <n v="5133486"/>
  </r>
  <r>
    <x v="22"/>
    <n v="4"/>
    <s v="จัดหาเครื่องคอมพิวเตอร์แม่ข่ายเพื่อเพิ่มประสิทธิภาพการให้บริการระบบสารสนเทศและระบบเครือข่าย วิทยาเขตกำแพงแสน"/>
    <x v="0"/>
    <s v="2564-2568"/>
    <n v="7500000"/>
    <n v="1500000"/>
    <n v="1500000"/>
    <n v="1500000"/>
    <n v="1500000"/>
    <n v="13500000"/>
  </r>
  <r>
    <x v="22"/>
    <n v="5"/>
    <s v="พัฒนาโครงสร้างพื้นฐานระบบเครือข่ายคอมพิวเตอร์ภายในวิทยาเขตกำแพงแสน"/>
    <x v="0"/>
    <s v="2564-2568"/>
    <n v="12675000"/>
    <n v="6300000"/>
    <n v="4300000"/>
    <n v="4300000"/>
    <n v="4300000"/>
    <n v="31875000"/>
  </r>
  <r>
    <x v="22"/>
    <n v="6"/>
    <s v="เพิ่มประสิทธิภาพระบบเครือข่ายแบบไร้สาย"/>
    <x v="0"/>
    <s v="2564-2568"/>
    <n v="8861000"/>
    <n v="1875000"/>
    <n v="1875000"/>
    <n v="1875000"/>
    <n v="1770000"/>
    <n v="16256000"/>
  </r>
  <r>
    <x v="22"/>
    <n v="7"/>
    <s v="จัดหาเครื่องคอมพิวเตอร์สำหรับห้องปฏิบัติการคอมพิวเตอร์"/>
    <x v="0"/>
    <n v="2564"/>
    <n v="2530000"/>
    <s v="-"/>
    <s v="-"/>
    <s v="-"/>
    <s v="-"/>
    <n v="2530000"/>
  </r>
  <r>
    <x v="22"/>
    <n v="8"/>
    <s v="พัฒนาระบบประชุมทางไกล"/>
    <x v="0"/>
    <s v="2565-2567"/>
    <s v="-"/>
    <n v="1600000"/>
    <s v="-"/>
    <n v="1600000"/>
    <s v="-"/>
    <n v="3200000"/>
  </r>
  <r>
    <x v="22"/>
    <n v="9"/>
    <s v="จัดหาเครื่องมือในการสร้างสือการเรียนการสอนออนไลน์"/>
    <x v="2"/>
    <n v="2564"/>
    <n v="225000"/>
    <s v="-"/>
    <s v="-"/>
    <s v="-"/>
    <s v="-"/>
    <n v="225000"/>
  </r>
  <r>
    <x v="22"/>
    <n v="10"/>
    <s v="จัดหาระบบสำรองและทดแทนระบบคอมพิวเตอร์แม่ข่าย"/>
    <x v="0"/>
    <s v="2565-2568"/>
    <s v="-"/>
    <n v="6687500"/>
    <s v="-"/>
    <s v="-"/>
    <s v="-"/>
    <n v="6687500"/>
  </r>
  <r>
    <x v="22"/>
    <n v="11"/>
    <s v="จัดหาเครื่องมือในการพัฒนาApplicationสำหรับการให้บริการและการบริหารจัดการ"/>
    <x v="2"/>
    <s v="2565-2568"/>
    <s v="-"/>
    <n v="282000"/>
    <s v="-"/>
    <s v="-"/>
    <n v="282000"/>
    <n v="564000"/>
  </r>
  <r>
    <x v="22"/>
    <n v="12"/>
    <s v="จัดหาเครื่องมือในการออกแบบการเรียนการสอนออนไลน์"/>
    <x v="2"/>
    <n v="2564"/>
    <n v="311200"/>
    <s v="-"/>
    <s v="-"/>
    <s v="-"/>
    <s v="-"/>
    <n v="311200"/>
  </r>
  <r>
    <x v="23"/>
    <n v="25"/>
    <s v="โครงการพัฒนาเทคโนโลยีรองรับการให้บริการ Library 4.0"/>
    <x v="2"/>
    <s v="ปี2564,2566"/>
    <n v="1496000"/>
    <s v="-"/>
    <n v="935000"/>
    <s v="-"/>
    <s v="-"/>
    <n v="2431000"/>
  </r>
  <r>
    <x v="23"/>
    <n v="26"/>
    <s v="โครงการปรับโฉมการให้บริการ ด้วยระบบดิจิตอล"/>
    <x v="0"/>
    <s v="ปี2564-2568"/>
    <n v="100000"/>
    <n v="100000"/>
    <n v="100000"/>
    <n v="100000"/>
    <n v="100000"/>
    <n v="500000"/>
  </r>
  <r>
    <x v="23"/>
    <n v="27"/>
    <s v="โครงการจัดหาเครื่องคอมพิวเตอร์เพื่อการปฏิบัติงาน ( ระบบบริหารการจัดการฐานข้อมูล ในรูปแบบ cloud computing)"/>
    <x v="1"/>
    <s v="ปี2564-2569"/>
    <n v="440000"/>
    <s v="-"/>
    <n v="80000"/>
    <n v="80000"/>
    <s v="-"/>
    <n v="600000"/>
  </r>
  <r>
    <x v="24"/>
    <n v="21"/>
    <s v="ปรับปรุงและพัฒนาระบบการให้บริการวิชาการที่ตอบสนองการเรียนรู้ตลอดช่วงชีวิต"/>
    <x v="2"/>
    <s v="ปี2564-2568"/>
    <n v="5000000"/>
    <n v="5000000"/>
    <n v="5000000"/>
    <n v="5000000"/>
    <n v="5000000"/>
    <n v="25000000"/>
  </r>
  <r>
    <x v="24"/>
    <n v="22"/>
    <s v="พัฒนาระบบสารสนเทศเพื่อเพิ่มประสิทธิภาพการจัดการสำนักงานและเสริมสร้างภาพลักษณ์ทีดีของมหาวิทยาลัย"/>
    <x v="1"/>
    <s v="ปี2564-2568"/>
    <n v="16000000"/>
    <n v="16000000"/>
    <n v="16000000"/>
    <n v="16000000"/>
    <n v="16000000"/>
    <n v="80000000"/>
  </r>
  <r>
    <x v="24"/>
    <n v="23"/>
    <s v="พััฒนาระบบฐานข้อมูลผู้รับบริการเพื่อเชื่อมโยงองค์ความรู้ของมหาวิทยาลัยสู่สังคม"/>
    <x v="4"/>
    <s v="ปี2564-2568"/>
    <n v="2300000"/>
    <n v="2300000"/>
    <n v="2300000"/>
    <n v="2300000"/>
    <n v="2300000"/>
    <n v="11500000"/>
  </r>
  <r>
    <x v="24"/>
    <n v="24"/>
    <s v="ปรัับปรุงระบบโครงข่ายอินเตอร์เน็ตภายในสำนักงาน"/>
    <x v="0"/>
    <s v="ปี2564-2568"/>
    <n v="5000000"/>
    <n v="5000000"/>
    <n v="5000000"/>
    <n v="5000000"/>
    <n v="5000000"/>
    <n v="25000000"/>
  </r>
  <r>
    <x v="25"/>
    <n v="1"/>
    <s v="โครงการพัฒนาระบบสื่อสารดิจิทัลคณะเกษตร"/>
    <x v="1"/>
    <s v="2564 - 2565"/>
    <n v="2070000"/>
    <n v="2025000"/>
    <m/>
    <m/>
    <m/>
    <n v="4095000"/>
  </r>
  <r>
    <x v="26"/>
    <n v="1"/>
    <s v="โครงการพัฒนาระบบข้อมูลการใช้จ่ายงบประมาณ มหาวิทยาลัยเกษตรศาสตร์ (KU Spending)"/>
    <x v="1"/>
    <n v="2565"/>
    <m/>
    <n v="1000000"/>
    <m/>
    <m/>
    <m/>
    <n v="1000000"/>
  </r>
  <r>
    <x v="26"/>
    <n v="2"/>
    <s v="โครงการพัฒนาระบบสารสนเทศเพื่อการวิเคราะห์ต้นทุนผลผลิตต่อหน่วย มหาวิทยาลัยเกษตรศาสตร์ (๊ืUnitCost Analysis )"/>
    <x v="1"/>
    <n v="2566"/>
    <m/>
    <m/>
    <n v="1000000"/>
    <m/>
    <m/>
    <n v="1000000"/>
  </r>
  <r>
    <x v="26"/>
    <n v="3"/>
    <s v="โครงการพัฒนาอุปกรณ์คอมพิวเตอร์ และเครือข่ายโครงสร้างพื้นฐานกองแผนงาน"/>
    <x v="0"/>
    <s v="2565-2567"/>
    <m/>
    <n v="119000"/>
    <n v="174000"/>
    <n v="84000"/>
    <m/>
    <n v="377000"/>
  </r>
  <r>
    <x v="26"/>
    <n v="4"/>
    <s v="โครงการพัฒนาระบบสารสนเทศเพื่อการจัดทำและติดตามประเมินผลแผนยุทธศาสตร์การบริหารมหาวิทยาลัยเกษตรศาสตร์"/>
    <x v="1"/>
    <s v="2564-2565"/>
    <n v="1000000"/>
    <n v="1000000"/>
    <m/>
    <m/>
    <m/>
    <n v="2000000"/>
  </r>
  <r>
    <x v="27"/>
    <n v="1"/>
    <s v="โครงการพัฒนาทักษะด้านดิจิทัลแก่บุคลากร นิสิต มหาวิทยาลัยเกษตรศาสตร์"/>
    <x v="3"/>
    <m/>
    <n v="4000000"/>
    <n v="4000000"/>
    <n v="4000000"/>
    <n v="4000000"/>
    <n v="4000000"/>
    <n v="20000000"/>
  </r>
  <r>
    <x v="27"/>
    <n v="2"/>
    <s v="จัดสัมมนาการบริหาร ICT สำหรับผู้บริหารระดับกลางและสูง {การจัดการการเปลี่ยนแปลงและสร้างทักษะทาง Digitalพัฒนาทักษะด้านการจัดการเทคโนโลยีดิจิทัลแก่ผู้บริหารและบุคลากร มก. (ได้รับเงินแล้ว)"/>
    <x v="3"/>
    <m/>
    <n v="1000000"/>
    <n v="1000000"/>
    <n v="1000000"/>
    <n v="1000000"/>
    <n v="1000000"/>
    <n v="5000000"/>
  </r>
  <r>
    <x v="27"/>
    <n v="3"/>
    <s v="จัดอบรมทักษะด้าน ICT แก่บุคลากรมหาวิทยาลัย"/>
    <x v="3"/>
    <m/>
    <n v="1000000"/>
    <n v="1000000"/>
    <n v="1000000"/>
    <n v="1000000"/>
    <n v="1000000"/>
    <n v="5000000"/>
  </r>
  <r>
    <x v="27"/>
    <n v="4"/>
    <s v="จัดอบรมทักษะด้าน ICT แก่บุคลากร ICT"/>
    <x v="3"/>
    <m/>
    <n v="1000000"/>
    <n v="1000000"/>
    <n v="1000000"/>
    <n v="1000000"/>
    <n v="1000000"/>
    <n v="5000000"/>
  </r>
  <r>
    <x v="27"/>
    <n v="5"/>
    <s v="จัดอบรมและส่งเสริมการจัดกิจกรรมทักษะด้าน ICT แก่นิสิต "/>
    <x v="3"/>
    <m/>
    <n v="1000000"/>
    <n v="1000000"/>
    <n v="1000000"/>
    <n v="1000000"/>
    <n v="1000000"/>
    <n v="5000000"/>
  </r>
  <r>
    <x v="27"/>
    <n v="6"/>
    <s v="การทดสอบสมรรถนะด้านดิจิทัล (Digital literacy) แก่บุคลากรและนิสิต มหาวิทยาลัยเกษตรศาสตร์"/>
    <x v="3"/>
    <m/>
    <n v="3000000"/>
    <n v="3000000"/>
    <n v="3000000"/>
    <n v="3000000"/>
    <n v="3000000"/>
    <n v="15000000"/>
  </r>
  <r>
    <x v="27"/>
    <n v="7"/>
    <s v="พัฒนาและทดสอบสมรรถนะด้านดิจิทัล (Digital literacy) แก่นิสิต (อบรมและสอบนิสิต 800 คน)"/>
    <x v="3"/>
    <m/>
    <n v="2000000"/>
    <n v="2000000"/>
    <n v="2000000"/>
    <n v="2000000"/>
    <n v="2000000"/>
    <n v="10000000"/>
  </r>
  <r>
    <x v="27"/>
    <n v="8"/>
    <s v="พัฒนาและทดสอบสมรรถนะด้านดิจิทัล (Digital literacy) แก่บุคลากร มก. (อบรมและสอบบุคลากร 350 คน)"/>
    <x v="3"/>
    <m/>
    <n v="1000000"/>
    <n v="1000000"/>
    <n v="1000000"/>
    <n v="1000000"/>
    <n v="1000000"/>
    <n v="5000000"/>
  </r>
  <r>
    <x v="27"/>
    <n v="9"/>
    <s v="ส่งเสริมการใช้เครื่องมือวิเคราะห์ข้อมูล (บริหารจัดการการเปลี่ยนแปลงและสร้างทักษะดิจิทัล)"/>
    <x v="3"/>
    <m/>
    <m/>
    <m/>
    <m/>
    <m/>
    <m/>
    <n v="0"/>
  </r>
  <r>
    <x v="27"/>
    <n v="10"/>
    <s v="การขับเคลื่อนพัฒนาการทาง Data Science และ AI (Traing and Data science forum)"/>
    <x v="3"/>
    <m/>
    <m/>
    <m/>
    <m/>
    <m/>
    <m/>
    <n v="0"/>
  </r>
  <r>
    <x v="27"/>
    <n v="11"/>
    <s v="การสร้างภาพลักษณ์มหาวิทยาลัยในโลกไซเบอร์ (Web,FB,socile media)"/>
    <x v="2"/>
    <m/>
    <n v="600000"/>
    <m/>
    <m/>
    <m/>
    <m/>
    <n v="600000"/>
  </r>
  <r>
    <x v="27"/>
    <n v="12"/>
    <s v="พัฒนานวัตกรรมบริการเพื่อสังคม มก. ที่ดีกว่า ผ่านโมบายแอปพลิเคชั่น "/>
    <x v="2"/>
    <m/>
    <n v="400000"/>
    <n v="400000"/>
    <n v="2500000"/>
    <n v="2500000"/>
    <n v="2500000"/>
    <n v="8300000"/>
  </r>
  <r>
    <x v="27"/>
    <n v="13"/>
    <s v="จัดหาชุดลิขสิทธิ์เพื่อการเรียนการสอน  (Microsoft office,window) เฉพาะบางเขน"/>
    <x v="2"/>
    <m/>
    <n v="2500000"/>
    <n v="2500000"/>
    <n v="3000000"/>
    <n v="3000000"/>
    <n v="3000000"/>
    <n v="14000000"/>
  </r>
  <r>
    <x v="27"/>
    <n v="14"/>
    <s v="จัดหาชุดลิขสิทธิ์เพื่อการเรียนการสอน  (Microsoft office,window) วิทยาเขต"/>
    <x v="2"/>
    <m/>
    <n v="3000000"/>
    <n v="3000000"/>
    <n v="1600000"/>
    <n v="1600000"/>
    <n v="1600000"/>
    <n v="10800000"/>
  </r>
  <r>
    <x v="27"/>
    <n v="15"/>
    <s v="จัดหาซอฟต์แวร์สร้างสื่อสิ่งพิมพ์ และสื่อดิจิทัล (Adobe) ทบทวนขอส่วนกลางมก."/>
    <x v="2"/>
    <m/>
    <n v="1600000"/>
    <n v="1600000"/>
    <n v="1000000"/>
    <n v="1000000"/>
    <n v="1000000"/>
    <n v="6200000"/>
  </r>
  <r>
    <x v="27"/>
    <n v="16"/>
    <s v="จัดหาซอฟต์แวร์ตรวจสอบและป้องกันไวรัสเครื่องคอมพิวเตอร์ "/>
    <x v="2"/>
    <m/>
    <n v="1000000"/>
    <n v="1000000"/>
    <n v="200000"/>
    <n v="200000"/>
    <n v="200000"/>
    <n v="2600000"/>
  </r>
  <r>
    <x v="27"/>
    <n v="17"/>
    <s v="พัฒนาปรับปรุงระบบเพิ่มคุณภาพบริการอิเล็กทรอนิกส์ Software Incident Tracking"/>
    <x v="2"/>
    <m/>
    <n v="200000"/>
    <n v="200000"/>
    <n v="1050000"/>
    <n v="1050000"/>
    <n v="1050000"/>
    <n v="3550000"/>
  </r>
  <r>
    <x v="27"/>
    <n v="18"/>
    <s v="พัฒนาระบบปัญญาประดิษฐ์เพื่อการบริหารพิรุณปัญญา ระยะที่ 2"/>
    <x v="2"/>
    <m/>
    <m/>
    <n v="1200000"/>
    <n v="300000"/>
    <n v="300000"/>
    <n v="300000"/>
    <n v="2100000"/>
  </r>
  <r>
    <x v="27"/>
    <n v="19"/>
    <s v="innovative system for ife long learning (AR/VR/Streaming/MOOC)"/>
    <x v="2"/>
    <m/>
    <n v="1000000"/>
    <n v="1000000"/>
    <n v="1000000"/>
    <n v="1000000"/>
    <n v="1000000"/>
    <n v="5000000"/>
  </r>
  <r>
    <x v="27"/>
    <n v="20"/>
    <s v="การบำรุงรักษาระบบสารสนเทศให้สามารถรองรับภารกิจได้อย่างมีประสิทธิภาพ"/>
    <x v="1"/>
    <m/>
    <n v="900000"/>
    <n v="3500000"/>
    <n v="8300000"/>
    <n v="6800000"/>
    <n v="6800000"/>
    <n v="26300000"/>
  </r>
  <r>
    <x v="27"/>
    <n v="21"/>
    <s v="บำรุงรักษาระบบริหารทรัพยากรบุคคล"/>
    <x v="1"/>
    <m/>
    <m/>
    <n v="1800000"/>
    <n v="1800000"/>
    <n v="1800000"/>
    <n v="1800000"/>
    <n v="7200000"/>
  </r>
  <r>
    <x v="27"/>
    <n v="22"/>
    <s v="พัฒนาระบบสารสนเทศเพื่องานวิเทศสัมพันธ์"/>
    <x v="1"/>
    <m/>
    <n v="600000"/>
    <n v="600000"/>
    <n v="600000"/>
    <n v="600000"/>
    <n v="600000"/>
    <n v="3000000"/>
  </r>
  <r>
    <x v="27"/>
    <n v="23"/>
    <s v="พัฒนาระบบสารสนเทศเพื่อการบริหารจัดการ MIS/EIS "/>
    <x v="1"/>
    <m/>
    <m/>
    <m/>
    <n v="2400000"/>
    <n v="2400000"/>
    <n v="2400000"/>
    <n v="7200000"/>
  </r>
  <r>
    <x v="27"/>
    <n v="24"/>
    <s v="ระบบสารสนเทศเพื่อการประกันคุณภาพ มก."/>
    <x v="1"/>
    <m/>
    <n v="300000"/>
    <n v="300000"/>
    <n v="1200000"/>
    <n v="1200000"/>
    <n v="1200000"/>
    <n v="4200000"/>
  </r>
  <r>
    <x v="27"/>
    <n v="25"/>
    <s v="ระบบบริหารโครงการวิจัย "/>
    <x v="1"/>
    <m/>
    <m/>
    <n v="800000"/>
    <n v="800000"/>
    <n v="800000"/>
    <n v="800000"/>
    <n v="3200000"/>
  </r>
  <r>
    <x v="27"/>
    <n v="26"/>
    <s v="พัฒนาระบบเอกสารอิเล็กทรอนิกส์ "/>
    <x v="1"/>
    <m/>
    <m/>
    <m/>
    <n v="1500000"/>
    <m/>
    <m/>
    <n v="1500000"/>
  </r>
  <r>
    <x v="27"/>
    <n v="27"/>
    <s v="ปรับปรุงระบบบริหารการศึกษา (สทป)"/>
    <x v="1"/>
    <m/>
    <m/>
    <m/>
    <m/>
    <m/>
    <m/>
    <n v="0"/>
  </r>
  <r>
    <x v="27"/>
    <n v="28"/>
    <s v="พัฒนาระบบบริหารอาคารและจัดการยานพาหนะ(กองยาน)"/>
    <x v="1"/>
    <m/>
    <m/>
    <m/>
    <m/>
    <m/>
    <m/>
    <n v="0"/>
  </r>
  <r>
    <x v="27"/>
    <n v="29"/>
    <s v="ปรับปรุงระบบสารสนเทศงานวิจัย โครงการพัฒนาวิชาการ และข้อมูลทรัพย์สินทางปัญญา"/>
    <x v="1"/>
    <m/>
    <m/>
    <n v="800000"/>
    <m/>
    <m/>
    <m/>
    <n v="800000"/>
  </r>
  <r>
    <x v="27"/>
    <n v="30"/>
    <s v="พัฒนาระบบคลังความรู้ของมหาวิทยาลัยเกษตรศาสตร์ (KU-Knowledge)"/>
    <x v="4"/>
    <m/>
    <m/>
    <m/>
    <m/>
    <m/>
    <m/>
    <n v="0"/>
  </r>
  <r>
    <x v="27"/>
    <n v="31"/>
    <s v="พัฒนาระบบข้อมูลแบบเปิดเพื่อการวิเคราะห์และตัดสินใจ ระยะที่ 1"/>
    <x v="4"/>
    <m/>
    <m/>
    <m/>
    <m/>
    <m/>
    <m/>
    <n v="0"/>
  </r>
  <r>
    <x v="27"/>
    <n v="32"/>
    <s v="พัฒนาระบบโครงสร้างพื้นฐานด้านเครือข่ายและสารสนเทศ ของวิทยาเขต"/>
    <x v="0"/>
    <m/>
    <m/>
    <m/>
    <m/>
    <m/>
    <m/>
    <n v="0"/>
  </r>
  <r>
    <x v="27"/>
    <n v="33"/>
    <s v="จัดหาเครื่องคอมพิวเตอร์และอุปกรณ์ เพื่อเพิ่มประสิทธิภาพการดำเนินงานตามพันธกิจหลักของมหาวิทยาลัย"/>
    <x v="0"/>
    <m/>
    <n v="3000000"/>
    <n v="3000000"/>
    <n v="3000000"/>
    <n v="6600000"/>
    <n v="6600000"/>
    <n v="22200000"/>
  </r>
  <r>
    <x v="27"/>
    <n v="34"/>
    <s v="เช่าวงจรคู่ขนานออกสู่อินเทอร์เน็ต"/>
    <x v="0"/>
    <m/>
    <n v="6000000"/>
    <n v="6000000"/>
    <n v="6000000"/>
    <n v="6000000"/>
    <n v="6000000"/>
    <n v="30000000"/>
  </r>
  <r>
    <x v="27"/>
    <n v="35"/>
    <s v="เช่าบริการวงจรเชื่อมโยงเครือข่ายระหว่างวิทยาเขต"/>
    <x v="0"/>
    <m/>
    <n v="5000000"/>
    <n v="5000000"/>
    <n v="5000000"/>
    <n v="5000000"/>
    <n v="5000000"/>
    <n v="25000000"/>
  </r>
  <r>
    <x v="27"/>
    <n v="36"/>
    <s v="ปรับปรุงระบบเส้นใยแก้วนำแสงระหว่างหน่วยงานในมหาวิทยาลัย (fiber optic)"/>
    <x v="0"/>
    <m/>
    <n v="500000"/>
    <n v="500000"/>
    <n v="500000"/>
    <n v="500000"/>
    <n v="500000"/>
    <n v="2500000"/>
  </r>
  <r>
    <x v="27"/>
    <n v="37"/>
    <s v="พัฒนาระบบบริการเครือข่ายและโครงสร้างพื้นฐาน (wifi)"/>
    <x v="0"/>
    <m/>
    <n v="1000000"/>
    <n v="1000000"/>
    <n v="1000000"/>
    <n v="1000000"/>
    <n v="1000000"/>
    <n v="5000000"/>
  </r>
  <r>
    <x v="27"/>
    <n v="38"/>
    <s v="ความมั่นคงปลอดภัยด้านเทคโนโลยีสารสนเทศ Cyber security"/>
    <x v="0"/>
    <m/>
    <n v="4900000"/>
    <n v="900000"/>
    <n v="1900000"/>
    <n v="1900000"/>
    <n v="1900000"/>
    <n v="11500000"/>
  </r>
  <r>
    <x v="27"/>
    <n v="39"/>
    <s v="  -  Mail Gateway"/>
    <x v="0"/>
    <m/>
    <n v="900000"/>
    <n v="900000"/>
    <n v="900000"/>
    <n v="900000"/>
    <n v="900000"/>
    <n v="4500000"/>
  </r>
  <r>
    <x v="27"/>
    <n v="40"/>
    <s v="  - Firewall "/>
    <x v="0"/>
    <m/>
    <n v="4000000"/>
    <m/>
    <n v="1000000"/>
    <n v="1000000"/>
    <n v="1000000"/>
    <n v="7000000"/>
  </r>
  <r>
    <x v="27"/>
    <n v="41"/>
    <s v="  - อุปกรณ์ความมั่นคงปลอดภัย"/>
    <x v="0"/>
    <m/>
    <m/>
    <m/>
    <m/>
    <m/>
    <m/>
    <n v="0"/>
  </r>
  <r>
    <x v="27"/>
    <n v="42"/>
    <s v="  - DHCP 5 zone"/>
    <x v="0"/>
    <m/>
    <m/>
    <m/>
    <m/>
    <m/>
    <m/>
    <n v="0"/>
  </r>
  <r>
    <x v="27"/>
    <n v="43"/>
    <s v="จัดจ้างบำรุงรักษาระบบคอมพิวเตอร์และเครือข่าย"/>
    <x v="0"/>
    <m/>
    <n v="12000000"/>
    <n v="12000000"/>
    <n v="12000000"/>
    <n v="12000000"/>
    <n v="12000000"/>
    <n v="60000000"/>
  </r>
  <r>
    <x v="27"/>
    <n v="44"/>
    <s v="ระบบประชุมทางไกลและถ่ายทอดสด"/>
    <x v="0"/>
    <m/>
    <n v="1050000"/>
    <n v="1050000"/>
    <m/>
    <m/>
    <m/>
    <n v="21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8:G37" firstHeaderRow="0" firstDataRow="1" firstDataCol="1" rowPageCount="1" colPageCount="1"/>
  <pivotFields count="11">
    <pivotField axis="axisRow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/>
    <pivotField showAll="0"/>
    <pivotField axis="axisPage" multipleItemSelectionAllowed="1" showAll="0">
      <items count="6">
        <item x="3"/>
        <item x="2"/>
        <item x="1"/>
        <item x="4"/>
        <item x="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 defaultSubtota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3" hier="-1"/>
  </pageFields>
  <dataFields count="6">
    <dataField name="Sum of ปี 2564" fld="5" baseField="0" baseItem="0"/>
    <dataField name="Sum of ปี 2565" fld="6" baseField="0" baseItem="0"/>
    <dataField name="Sum of ปี 2566" fld="7" baseField="0" baseItem="0"/>
    <dataField name="Sum of ปี 2567" fld="8" baseField="0" baseItem="0"/>
    <dataField name="Sum of ปี 2568" fld="9" baseField="0" baseItem="0" numFmtId="1"/>
    <dataField name="Sum of รวม" fld="10" baseField="0" baseItem="0"/>
  </dataFields>
  <formats count="13">
    <format dxfId="12">
      <pivotArea grandRow="1" outline="0" collapsedLevelsAreSubtotals="1" fieldPosition="0"/>
    </format>
    <format dxfId="11">
      <pivotArea grandRow="1" outline="0" collapsedLevelsAreSubtotals="1" fieldPosition="0"/>
    </format>
    <format dxfId="10">
      <pivotArea grandRow="1" outline="0" collapsedLevelsAreSubtotals="1" fieldPosition="0"/>
    </format>
    <format dxfId="9">
      <pivotArea collapsedLevelsAreSubtotals="1" fieldPosition="0">
        <references count="1">
          <reference field="0" count="0"/>
        </references>
      </pivotArea>
    </format>
    <format dxfId="8">
      <pivotArea collapsedLevelsAreSubtotals="1" fieldPosition="0">
        <references count="1">
          <reference field="0" count="0"/>
        </references>
      </pivotArea>
    </format>
    <format dxfId="7">
      <pivotArea collapsedLevelsAreSubtotals="1" fieldPosition="0">
        <references count="1">
          <reference field="0" count="0"/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3" count="0"/>
        </references>
      </pivotArea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120" zoomScaleNormal="120" workbookViewId="0">
      <selection activeCell="B2" sqref="B2"/>
    </sheetView>
  </sheetViews>
  <sheetFormatPr defaultColWidth="76.5703125" defaultRowHeight="18" customHeight="1"/>
  <cols>
    <col min="1" max="1" width="9.140625" style="130" customWidth="1"/>
    <col min="2" max="2" width="108.42578125" style="130" customWidth="1"/>
    <col min="3" max="3" width="18.140625" style="141" customWidth="1"/>
    <col min="4" max="4" width="19.5703125" style="130" customWidth="1"/>
    <col min="5" max="16384" width="76.5703125" style="130"/>
  </cols>
  <sheetData>
    <row r="1" spans="1:4" ht="25.5" customHeight="1">
      <c r="A1" s="142"/>
      <c r="B1" s="154" t="s">
        <v>329</v>
      </c>
      <c r="C1" s="133"/>
      <c r="D1" s="132"/>
    </row>
    <row r="2" spans="1:4" ht="25.5" customHeight="1">
      <c r="A2" s="142"/>
      <c r="B2" s="143" t="s">
        <v>333</v>
      </c>
      <c r="C2" s="133"/>
      <c r="D2" s="132"/>
    </row>
    <row r="3" spans="1:4" s="132" customFormat="1" ht="25.5" customHeight="1">
      <c r="B3" s="155"/>
      <c r="C3" s="133"/>
    </row>
    <row r="4" spans="1:4" s="132" customFormat="1" ht="18" customHeight="1">
      <c r="A4" s="129" t="s">
        <v>320</v>
      </c>
      <c r="C4" s="133"/>
    </row>
    <row r="5" spans="1:4" s="132" customFormat="1" ht="18" customHeight="1">
      <c r="A5" s="131" t="s">
        <v>323</v>
      </c>
      <c r="C5" s="133"/>
    </row>
    <row r="6" spans="1:4" s="132" customFormat="1" ht="18" customHeight="1">
      <c r="A6" s="129" t="s">
        <v>321</v>
      </c>
      <c r="C6" s="133"/>
    </row>
    <row r="7" spans="1:4" s="132" customFormat="1" ht="18" customHeight="1">
      <c r="B7" s="145" t="s">
        <v>327</v>
      </c>
      <c r="C7" s="133"/>
    </row>
    <row r="8" spans="1:4" s="132" customFormat="1" ht="18" customHeight="1">
      <c r="A8" s="134"/>
      <c r="B8" s="152" t="s">
        <v>324</v>
      </c>
      <c r="C8" s="133"/>
    </row>
    <row r="9" spans="1:4" s="132" customFormat="1" ht="18" customHeight="1">
      <c r="A9" s="134"/>
      <c r="B9" s="152" t="s">
        <v>325</v>
      </c>
      <c r="C9" s="133"/>
    </row>
    <row r="10" spans="1:4" s="132" customFormat="1" ht="18" customHeight="1">
      <c r="A10" s="134"/>
      <c r="B10" s="149"/>
      <c r="C10" s="133"/>
    </row>
    <row r="11" spans="1:4" s="132" customFormat="1" ht="18" customHeight="1">
      <c r="A11" s="129" t="s">
        <v>322</v>
      </c>
      <c r="C11" s="133"/>
    </row>
    <row r="12" spans="1:4" s="132" customFormat="1" ht="18" customHeight="1">
      <c r="B12" s="153" t="s">
        <v>328</v>
      </c>
      <c r="C12" s="133"/>
    </row>
    <row r="13" spans="1:4" s="132" customFormat="1" ht="18" customHeight="1">
      <c r="A13" s="144"/>
      <c r="C13" s="133"/>
    </row>
  </sheetData>
  <hyperlinks>
    <hyperlink ref="B12" location="'3.1 ความคืบหน้า'!A1" display=" 3.1 ความคืบหน้าการดำเนินการร่างแผนปฏิบัติการดิจิทัล มก. ปี พ.ศ. 2564-25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pane ySplit="2" topLeftCell="A3" activePane="bottomLeft" state="frozen"/>
      <selection pane="bottomLeft" activeCell="D54" sqref="D54"/>
    </sheetView>
  </sheetViews>
  <sheetFormatPr defaultRowHeight="21.6" customHeight="1"/>
  <cols>
    <col min="1" max="1" width="2.5703125" customWidth="1"/>
    <col min="2" max="2" width="44.5703125" style="162" customWidth="1"/>
    <col min="3" max="3" width="9.42578125" style="1" customWidth="1"/>
    <col min="4" max="8" width="6.85546875" customWidth="1"/>
    <col min="9" max="9" width="4.7109375" customWidth="1"/>
  </cols>
  <sheetData>
    <row r="1" spans="1:9" ht="21.6" customHeight="1">
      <c r="C1" s="8">
        <f>SUBTOTAL(9,C3:C41)</f>
        <v>159</v>
      </c>
      <c r="D1" s="8">
        <f t="shared" ref="D1:H1" si="0">SUBTOTAL(9,D3:D41)</f>
        <v>17</v>
      </c>
      <c r="E1" s="8">
        <f t="shared" si="0"/>
        <v>40</v>
      </c>
      <c r="F1" s="8">
        <f t="shared" si="0"/>
        <v>35</v>
      </c>
      <c r="G1" s="8">
        <f t="shared" si="0"/>
        <v>11</v>
      </c>
      <c r="H1" s="8">
        <f t="shared" si="0"/>
        <v>56</v>
      </c>
    </row>
    <row r="2" spans="1:9" ht="39.950000000000003" customHeight="1">
      <c r="A2" s="2"/>
      <c r="B2" s="3" t="s">
        <v>0</v>
      </c>
      <c r="C2" s="3" t="s">
        <v>1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</row>
    <row r="3" spans="1:9" ht="21.6" customHeight="1">
      <c r="A3" s="2" t="s">
        <v>50</v>
      </c>
      <c r="B3" s="163" t="s">
        <v>2</v>
      </c>
      <c r="C3" s="5">
        <v>3</v>
      </c>
      <c r="D3" s="4"/>
      <c r="E3" s="4"/>
      <c r="F3" s="2"/>
      <c r="G3" s="2"/>
      <c r="H3" s="2">
        <v>3</v>
      </c>
      <c r="I3">
        <f>SUBTOTAL(9,D3:H3)</f>
        <v>3</v>
      </c>
    </row>
    <row r="4" spans="1:9" ht="21.6" customHeight="1">
      <c r="A4" s="2" t="s">
        <v>50</v>
      </c>
      <c r="B4" s="163" t="s">
        <v>3</v>
      </c>
      <c r="C4" s="5">
        <v>3</v>
      </c>
      <c r="D4" s="4"/>
      <c r="E4" s="4"/>
      <c r="F4" s="2">
        <v>1</v>
      </c>
      <c r="G4" s="2"/>
      <c r="H4" s="2">
        <v>2</v>
      </c>
      <c r="I4">
        <f t="shared" ref="I4:I5" si="1">SUBTOTAL(9,D4:H4)</f>
        <v>3</v>
      </c>
    </row>
    <row r="5" spans="1:9" ht="21.6" customHeight="1">
      <c r="A5" s="2" t="s">
        <v>50</v>
      </c>
      <c r="B5" s="163" t="s">
        <v>4</v>
      </c>
      <c r="C5" s="5">
        <v>4</v>
      </c>
      <c r="D5" s="4"/>
      <c r="E5" s="4">
        <v>2</v>
      </c>
      <c r="F5" s="2">
        <v>1</v>
      </c>
      <c r="G5" s="2"/>
      <c r="H5" s="2">
        <v>1</v>
      </c>
      <c r="I5">
        <f t="shared" si="1"/>
        <v>4</v>
      </c>
    </row>
    <row r="6" spans="1:9" ht="21.6" customHeight="1">
      <c r="A6" s="2" t="s">
        <v>51</v>
      </c>
      <c r="B6" s="163" t="s">
        <v>5</v>
      </c>
      <c r="C6" s="5"/>
      <c r="D6" s="4"/>
      <c r="E6" s="4"/>
      <c r="F6" s="2"/>
      <c r="G6" s="2"/>
      <c r="H6" s="2"/>
    </row>
    <row r="7" spans="1:9" ht="21.6" customHeight="1">
      <c r="A7" s="2" t="s">
        <v>51</v>
      </c>
      <c r="B7" s="163" t="s">
        <v>6</v>
      </c>
      <c r="C7" s="5"/>
      <c r="D7" s="4"/>
      <c r="E7" s="4"/>
      <c r="F7" s="2"/>
      <c r="G7" s="2"/>
      <c r="H7" s="2"/>
    </row>
    <row r="8" spans="1:9" ht="21.6" customHeight="1">
      <c r="A8" s="2" t="s">
        <v>51</v>
      </c>
      <c r="B8" s="163" t="s">
        <v>7</v>
      </c>
      <c r="C8" s="5"/>
      <c r="D8" s="4"/>
      <c r="E8" s="4"/>
      <c r="F8" s="2"/>
      <c r="G8" s="2"/>
      <c r="H8" s="2"/>
    </row>
    <row r="9" spans="1:9" ht="21.6" customHeight="1">
      <c r="A9" s="2" t="s">
        <v>51</v>
      </c>
      <c r="B9" s="163" t="s">
        <v>8</v>
      </c>
      <c r="C9" s="5"/>
      <c r="D9" s="4"/>
      <c r="E9" s="4"/>
      <c r="F9" s="2"/>
      <c r="G9" s="2"/>
      <c r="H9" s="2"/>
    </row>
    <row r="10" spans="1:9" ht="21.6" customHeight="1">
      <c r="A10" s="2" t="s">
        <v>51</v>
      </c>
      <c r="B10" s="163" t="s">
        <v>9</v>
      </c>
      <c r="C10" s="5"/>
      <c r="D10" s="4"/>
      <c r="E10" s="4"/>
      <c r="F10" s="2"/>
      <c r="G10" s="2"/>
      <c r="H10" s="2"/>
    </row>
    <row r="11" spans="1:9" ht="21.6" customHeight="1">
      <c r="A11" s="2" t="s">
        <v>51</v>
      </c>
      <c r="B11" s="163" t="s">
        <v>10</v>
      </c>
      <c r="C11" s="5"/>
      <c r="D11" s="4"/>
      <c r="E11" s="4"/>
      <c r="F11" s="2"/>
      <c r="G11" s="2"/>
      <c r="H11" s="2"/>
    </row>
    <row r="12" spans="1:9" ht="21.6" customHeight="1">
      <c r="A12" s="2" t="s">
        <v>51</v>
      </c>
      <c r="B12" s="163" t="s">
        <v>11</v>
      </c>
      <c r="C12" s="5"/>
      <c r="D12" s="4"/>
      <c r="E12" s="4"/>
      <c r="F12" s="2"/>
      <c r="G12" s="2"/>
      <c r="H12" s="2"/>
    </row>
    <row r="13" spans="1:9" ht="21.6" customHeight="1">
      <c r="A13" s="2" t="s">
        <v>50</v>
      </c>
      <c r="B13" s="163" t="s">
        <v>12</v>
      </c>
      <c r="C13" s="5">
        <v>7</v>
      </c>
      <c r="D13" s="4">
        <v>1</v>
      </c>
      <c r="E13" s="4">
        <v>3</v>
      </c>
      <c r="F13" s="2">
        <v>1</v>
      </c>
      <c r="G13" s="2"/>
      <c r="H13" s="2">
        <v>2</v>
      </c>
      <c r="I13">
        <f t="shared" ref="I13:I14" si="2">SUBTOTAL(9,D13:H13)</f>
        <v>7</v>
      </c>
    </row>
    <row r="14" spans="1:9" ht="21.6" customHeight="1">
      <c r="A14" s="2" t="s">
        <v>50</v>
      </c>
      <c r="B14" s="163" t="s">
        <v>13</v>
      </c>
      <c r="C14" s="5">
        <v>9</v>
      </c>
      <c r="D14" s="4"/>
      <c r="E14" s="4">
        <v>2</v>
      </c>
      <c r="F14" s="2">
        <v>2</v>
      </c>
      <c r="G14" s="2">
        <v>1</v>
      </c>
      <c r="H14" s="2">
        <v>4</v>
      </c>
      <c r="I14">
        <f t="shared" si="2"/>
        <v>9</v>
      </c>
    </row>
    <row r="15" spans="1:9" ht="21.6" customHeight="1">
      <c r="A15" s="2" t="s">
        <v>51</v>
      </c>
      <c r="B15" s="163" t="s">
        <v>14</v>
      </c>
      <c r="C15" s="5"/>
      <c r="D15" s="4"/>
      <c r="E15" s="4"/>
      <c r="F15" s="2"/>
      <c r="G15" s="2"/>
      <c r="H15" s="2"/>
    </row>
    <row r="16" spans="1:9" ht="21.6" customHeight="1">
      <c r="A16" s="2" t="s">
        <v>51</v>
      </c>
      <c r="B16" s="163" t="s">
        <v>15</v>
      </c>
      <c r="C16" s="5"/>
      <c r="D16" s="4"/>
      <c r="E16" s="4"/>
      <c r="F16" s="2"/>
      <c r="G16" s="2"/>
      <c r="H16" s="2"/>
    </row>
    <row r="17" spans="1:9" ht="21.6" customHeight="1">
      <c r="A17" s="2" t="s">
        <v>51</v>
      </c>
      <c r="B17" s="163" t="s">
        <v>16</v>
      </c>
      <c r="C17" s="5"/>
      <c r="D17" s="4"/>
      <c r="E17" s="4"/>
      <c r="F17" s="2"/>
      <c r="G17" s="2"/>
      <c r="H17" s="2"/>
    </row>
    <row r="18" spans="1:9" ht="21.6" customHeight="1">
      <c r="A18" s="2" t="s">
        <v>50</v>
      </c>
      <c r="B18" s="163" t="s">
        <v>17</v>
      </c>
      <c r="C18" s="5">
        <v>1</v>
      </c>
      <c r="D18" s="4"/>
      <c r="E18" s="4"/>
      <c r="F18" s="2">
        <v>1</v>
      </c>
      <c r="G18" s="2"/>
      <c r="H18" s="2"/>
      <c r="I18">
        <f t="shared" ref="I18:I20" si="3">SUBTOTAL(9,D18:H18)</f>
        <v>1</v>
      </c>
    </row>
    <row r="19" spans="1:9" ht="21.6" customHeight="1">
      <c r="A19" s="2" t="s">
        <v>50</v>
      </c>
      <c r="B19" s="163" t="s">
        <v>18</v>
      </c>
      <c r="C19" s="5">
        <v>14</v>
      </c>
      <c r="D19" s="4"/>
      <c r="E19" s="4">
        <v>9</v>
      </c>
      <c r="F19" s="2"/>
      <c r="G19" s="2">
        <v>1</v>
      </c>
      <c r="H19" s="2">
        <v>4</v>
      </c>
      <c r="I19">
        <f t="shared" si="3"/>
        <v>14</v>
      </c>
    </row>
    <row r="20" spans="1:9" ht="21.6" customHeight="1">
      <c r="A20" s="2" t="s">
        <v>50</v>
      </c>
      <c r="B20" s="163" t="s">
        <v>19</v>
      </c>
      <c r="C20" s="5">
        <v>8</v>
      </c>
      <c r="D20" s="4">
        <v>2</v>
      </c>
      <c r="E20" s="4">
        <v>3</v>
      </c>
      <c r="F20" s="2">
        <v>2</v>
      </c>
      <c r="G20" s="2">
        <v>1</v>
      </c>
      <c r="H20" s="2"/>
      <c r="I20">
        <f t="shared" si="3"/>
        <v>8</v>
      </c>
    </row>
    <row r="21" spans="1:9" ht="21.6" customHeight="1">
      <c r="A21" s="2" t="s">
        <v>51</v>
      </c>
      <c r="B21" s="163" t="s">
        <v>20</v>
      </c>
      <c r="C21" s="5"/>
      <c r="D21" s="4"/>
      <c r="E21" s="4"/>
      <c r="F21" s="2"/>
      <c r="G21" s="2"/>
      <c r="H21" s="2"/>
    </row>
    <row r="22" spans="1:9" ht="21.6" customHeight="1">
      <c r="A22" s="2" t="s">
        <v>51</v>
      </c>
      <c r="B22" s="163" t="s">
        <v>21</v>
      </c>
      <c r="C22" s="5"/>
      <c r="D22" s="4"/>
      <c r="E22" s="4"/>
      <c r="F22" s="2"/>
      <c r="G22" s="2"/>
      <c r="H22" s="2"/>
    </row>
    <row r="23" spans="1:9" ht="21.6" customHeight="1">
      <c r="A23" s="2" t="s">
        <v>50</v>
      </c>
      <c r="B23" s="163" t="s">
        <v>22</v>
      </c>
      <c r="C23" s="5">
        <v>3</v>
      </c>
      <c r="D23" s="4"/>
      <c r="E23" s="4">
        <v>3</v>
      </c>
      <c r="F23" s="2"/>
      <c r="G23" s="2"/>
      <c r="H23" s="2"/>
      <c r="I23">
        <f t="shared" ref="I23:I25" si="4">SUBTOTAL(9,D23:H23)</f>
        <v>3</v>
      </c>
    </row>
    <row r="24" spans="1:9" ht="21.6" customHeight="1">
      <c r="A24" s="2" t="s">
        <v>50</v>
      </c>
      <c r="B24" s="163" t="s">
        <v>23</v>
      </c>
      <c r="C24" s="5">
        <v>1</v>
      </c>
      <c r="D24" s="4"/>
      <c r="E24" s="4"/>
      <c r="F24" s="2">
        <v>1</v>
      </c>
      <c r="G24" s="2"/>
      <c r="H24" s="2"/>
      <c r="I24">
        <f t="shared" si="4"/>
        <v>1</v>
      </c>
    </row>
    <row r="25" spans="1:9" ht="21.6" customHeight="1">
      <c r="A25" s="2" t="s">
        <v>50</v>
      </c>
      <c r="B25" s="163" t="s">
        <v>24</v>
      </c>
      <c r="C25" s="5">
        <v>1</v>
      </c>
      <c r="D25" s="4"/>
      <c r="E25" s="4"/>
      <c r="F25" s="2"/>
      <c r="G25" s="2">
        <v>1</v>
      </c>
      <c r="H25" s="2"/>
      <c r="I25">
        <f t="shared" si="4"/>
        <v>1</v>
      </c>
    </row>
    <row r="26" spans="1:9" ht="21.6" customHeight="1">
      <c r="A26" s="2" t="s">
        <v>51</v>
      </c>
      <c r="B26" s="163" t="s">
        <v>25</v>
      </c>
      <c r="C26" s="5"/>
      <c r="D26" s="4"/>
      <c r="E26" s="4"/>
      <c r="F26" s="2"/>
      <c r="G26" s="2"/>
      <c r="H26" s="2"/>
    </row>
    <row r="27" spans="1:9" ht="21.6" customHeight="1">
      <c r="A27" s="2" t="s">
        <v>50</v>
      </c>
      <c r="B27" s="163" t="s">
        <v>26</v>
      </c>
      <c r="C27" s="5">
        <v>3</v>
      </c>
      <c r="D27" s="4"/>
      <c r="E27" s="4"/>
      <c r="F27" s="2"/>
      <c r="G27" s="2">
        <v>1</v>
      </c>
      <c r="H27" s="2">
        <v>2</v>
      </c>
      <c r="I27">
        <f>SUBTOTAL(9,D27:H27)</f>
        <v>3</v>
      </c>
    </row>
    <row r="28" spans="1:9" ht="21.6" customHeight="1">
      <c r="A28" s="2" t="s">
        <v>51</v>
      </c>
      <c r="B28" s="163" t="s">
        <v>27</v>
      </c>
      <c r="C28" s="5"/>
      <c r="D28" s="4"/>
      <c r="E28" s="4"/>
      <c r="F28" s="2"/>
      <c r="G28" s="2"/>
      <c r="H28" s="2"/>
    </row>
    <row r="29" spans="1:9" ht="21.6" customHeight="1">
      <c r="A29" s="2" t="s">
        <v>51</v>
      </c>
      <c r="B29" s="163" t="s">
        <v>28</v>
      </c>
      <c r="C29" s="5"/>
      <c r="D29" s="4"/>
      <c r="E29" s="4"/>
      <c r="F29" s="2"/>
      <c r="G29" s="2"/>
      <c r="H29" s="2"/>
    </row>
    <row r="30" spans="1:9" ht="21.6" customHeight="1">
      <c r="A30" s="2" t="s">
        <v>51</v>
      </c>
      <c r="B30" s="163" t="s">
        <v>29</v>
      </c>
      <c r="C30" s="5"/>
      <c r="D30" s="4"/>
      <c r="E30" s="4"/>
      <c r="F30" s="2"/>
      <c r="G30" s="2"/>
      <c r="H30" s="2"/>
    </row>
    <row r="31" spans="1:9" ht="21.6" customHeight="1">
      <c r="A31" s="2" t="s">
        <v>50</v>
      </c>
      <c r="B31" s="163" t="s">
        <v>30</v>
      </c>
      <c r="C31" s="5">
        <v>14</v>
      </c>
      <c r="D31" s="4">
        <v>1</v>
      </c>
      <c r="E31" s="4">
        <f>1+1</f>
        <v>2</v>
      </c>
      <c r="F31" s="2">
        <f>2+1+1</f>
        <v>4</v>
      </c>
      <c r="G31" s="2">
        <v>1</v>
      </c>
      <c r="H31" s="2">
        <f>2+3+1</f>
        <v>6</v>
      </c>
      <c r="I31">
        <f t="shared" ref="I31:I32" si="5">SUBTOTAL(9,D31:H31)</f>
        <v>14</v>
      </c>
    </row>
    <row r="32" spans="1:9" ht="21.6" customHeight="1">
      <c r="A32" s="2" t="s">
        <v>50</v>
      </c>
      <c r="B32" s="163" t="s">
        <v>31</v>
      </c>
      <c r="C32" s="5">
        <v>39</v>
      </c>
      <c r="D32" s="4">
        <v>3</v>
      </c>
      <c r="E32" s="4">
        <v>7</v>
      </c>
      <c r="F32" s="2">
        <v>8</v>
      </c>
      <c r="G32" s="2">
        <v>3</v>
      </c>
      <c r="H32" s="2">
        <v>18</v>
      </c>
      <c r="I32">
        <f t="shared" si="5"/>
        <v>39</v>
      </c>
    </row>
    <row r="33" spans="1:9" ht="21.6" customHeight="1">
      <c r="A33" s="2" t="s">
        <v>51</v>
      </c>
      <c r="B33" s="163" t="s">
        <v>32</v>
      </c>
      <c r="C33" s="5"/>
      <c r="D33" s="4"/>
      <c r="E33" s="4"/>
      <c r="F33" s="2"/>
      <c r="G33" s="2"/>
      <c r="H33" s="2"/>
    </row>
    <row r="34" spans="1:9" ht="21.6" customHeight="1">
      <c r="A34" s="2" t="s">
        <v>50</v>
      </c>
      <c r="B34" s="163" t="s">
        <v>33</v>
      </c>
      <c r="C34" s="5">
        <v>44</v>
      </c>
      <c r="D34" s="4">
        <v>10</v>
      </c>
      <c r="E34" s="4">
        <v>9</v>
      </c>
      <c r="F34" s="2">
        <v>10</v>
      </c>
      <c r="G34" s="2">
        <v>2</v>
      </c>
      <c r="H34" s="2">
        <v>13</v>
      </c>
    </row>
    <row r="35" spans="1:9" ht="21.6" customHeight="1">
      <c r="A35" s="2" t="s">
        <v>50</v>
      </c>
      <c r="B35" s="163" t="s">
        <v>34</v>
      </c>
      <c r="C35" s="5">
        <v>1</v>
      </c>
      <c r="D35" s="4"/>
      <c r="E35" s="4"/>
      <c r="F35" s="2">
        <v>1</v>
      </c>
      <c r="G35" s="2"/>
      <c r="H35" s="2"/>
      <c r="I35">
        <f>SUBTOTAL(9,D35:H35)</f>
        <v>1</v>
      </c>
    </row>
    <row r="36" spans="1:9" ht="21.6" customHeight="1">
      <c r="A36" s="2" t="s">
        <v>51</v>
      </c>
      <c r="B36" s="163" t="s">
        <v>35</v>
      </c>
      <c r="C36" s="5"/>
      <c r="D36" s="4"/>
      <c r="E36" s="4"/>
      <c r="F36" s="2"/>
      <c r="G36" s="2"/>
      <c r="H36" s="2"/>
    </row>
    <row r="37" spans="1:9" ht="21.6" customHeight="1">
      <c r="A37" s="2" t="s">
        <v>51</v>
      </c>
      <c r="B37" s="163" t="s">
        <v>36</v>
      </c>
      <c r="C37" s="5"/>
      <c r="D37" s="4"/>
      <c r="E37" s="4"/>
      <c r="F37" s="2"/>
      <c r="G37" s="2"/>
      <c r="H37" s="2"/>
    </row>
    <row r="38" spans="1:9" ht="21.6" customHeight="1">
      <c r="A38" s="2" t="s">
        <v>51</v>
      </c>
      <c r="B38" s="163" t="s">
        <v>37</v>
      </c>
      <c r="C38" s="5"/>
      <c r="D38" s="4"/>
      <c r="E38" s="4"/>
      <c r="F38" s="2"/>
      <c r="G38" s="2"/>
      <c r="H38" s="2"/>
    </row>
    <row r="39" spans="1:9" ht="21.6" customHeight="1">
      <c r="A39" s="2" t="s">
        <v>51</v>
      </c>
      <c r="B39" s="163" t="s">
        <v>38</v>
      </c>
      <c r="C39" s="5"/>
      <c r="D39" s="4"/>
      <c r="E39" s="4"/>
      <c r="F39" s="2"/>
      <c r="G39" s="2"/>
      <c r="H39" s="2"/>
    </row>
    <row r="40" spans="1:9" ht="21.6" customHeight="1">
      <c r="A40" s="2" t="s">
        <v>51</v>
      </c>
      <c r="B40" s="163" t="s">
        <v>39</v>
      </c>
      <c r="C40" s="5"/>
      <c r="D40" s="4"/>
      <c r="E40" s="4"/>
      <c r="F40" s="2"/>
      <c r="G40" s="2"/>
      <c r="H40" s="2"/>
    </row>
    <row r="41" spans="1:9" ht="21.6" customHeight="1">
      <c r="A41" s="2" t="s">
        <v>50</v>
      </c>
      <c r="B41" s="163" t="s">
        <v>40</v>
      </c>
      <c r="C41" s="5">
        <v>4</v>
      </c>
      <c r="D41" s="4"/>
      <c r="E41" s="4"/>
      <c r="F41" s="2">
        <v>3</v>
      </c>
      <c r="G41" s="2"/>
      <c r="H41" s="2">
        <v>1</v>
      </c>
      <c r="I41">
        <f>SUBTOTAL(9,D41:H41)</f>
        <v>4</v>
      </c>
    </row>
    <row r="42" spans="1:9" ht="21.6" customHeight="1">
      <c r="A42" s="2" t="s">
        <v>51</v>
      </c>
      <c r="B42" s="163" t="s">
        <v>41</v>
      </c>
      <c r="C42" s="5"/>
      <c r="D42" s="4"/>
      <c r="E42" s="4"/>
      <c r="F42" s="2"/>
      <c r="G42" s="2"/>
      <c r="H42" s="2"/>
    </row>
    <row r="43" spans="1:9" ht="21.6" customHeight="1">
      <c r="A43" s="2" t="s">
        <v>51</v>
      </c>
      <c r="B43" s="163" t="s">
        <v>42</v>
      </c>
      <c r="C43" s="5"/>
      <c r="D43" s="4"/>
      <c r="E43" s="4"/>
      <c r="F43" s="2"/>
      <c r="G43" s="2"/>
      <c r="H43" s="2"/>
    </row>
    <row r="44" spans="1:9" ht="21.6" customHeight="1">
      <c r="A44" s="2" t="s">
        <v>51</v>
      </c>
      <c r="B44" s="163" t="s">
        <v>43</v>
      </c>
      <c r="C44" s="5"/>
      <c r="D44" s="4"/>
      <c r="E44" s="4"/>
      <c r="F44" s="2"/>
      <c r="G44" s="2"/>
      <c r="H44" s="2"/>
    </row>
    <row r="45" spans="1:9" ht="21.6" customHeight="1">
      <c r="A45" s="2" t="s">
        <v>51</v>
      </c>
      <c r="B45" s="163" t="s">
        <v>44</v>
      </c>
      <c r="C45" s="5"/>
      <c r="D45" s="4"/>
      <c r="E45" s="4"/>
      <c r="F45" s="2"/>
      <c r="G45" s="2"/>
      <c r="H45" s="2"/>
    </row>
    <row r="46" spans="1:9" ht="21.6" customHeight="1">
      <c r="A46" s="146"/>
      <c r="B46" s="164"/>
      <c r="C46" s="148"/>
      <c r="D46" s="147"/>
      <c r="E46" s="147"/>
      <c r="F46" s="146"/>
      <c r="G46" s="146"/>
      <c r="H46" s="146"/>
    </row>
    <row r="47" spans="1:9" ht="21.6" customHeight="1">
      <c r="C47" s="6">
        <f>SUBTOTAL(9,C3:C41)</f>
        <v>159</v>
      </c>
      <c r="D47" s="7">
        <f t="shared" ref="D47:H47" si="6">SUBTOTAL(9,D3:D41)</f>
        <v>17</v>
      </c>
      <c r="E47" s="7">
        <f t="shared" si="6"/>
        <v>40</v>
      </c>
      <c r="F47" s="7">
        <f t="shared" si="6"/>
        <v>35</v>
      </c>
      <c r="G47" s="7">
        <f t="shared" si="6"/>
        <v>11</v>
      </c>
      <c r="H47" s="7">
        <f t="shared" si="6"/>
        <v>56</v>
      </c>
    </row>
    <row r="50" spans="2:2" ht="21.6" customHeight="1">
      <c r="B50" s="162" t="s">
        <v>332</v>
      </c>
    </row>
    <row r="51" spans="2:2" ht="21.6" customHeight="1">
      <c r="B51" s="165" t="s">
        <v>155</v>
      </c>
    </row>
    <row r="52" spans="2:2" ht="21.6" customHeight="1">
      <c r="B52" s="165" t="s">
        <v>156</v>
      </c>
    </row>
    <row r="53" spans="2:2" ht="21.6" customHeight="1">
      <c r="B53" s="165" t="s">
        <v>157</v>
      </c>
    </row>
    <row r="54" spans="2:2" ht="21.6" customHeight="1">
      <c r="B54" s="165" t="s">
        <v>158</v>
      </c>
    </row>
    <row r="55" spans="2:2" ht="21.6" customHeight="1">
      <c r="B55" s="165" t="s">
        <v>159</v>
      </c>
    </row>
    <row r="56" spans="2:2" ht="21.6" customHeight="1">
      <c r="B56" s="165" t="s">
        <v>160</v>
      </c>
    </row>
  </sheetData>
  <autoFilter ref="A2:H4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="130" zoomScaleNormal="130" workbookViewId="0">
      <selection activeCell="C13" sqref="C13"/>
    </sheetView>
  </sheetViews>
  <sheetFormatPr defaultRowHeight="15"/>
  <cols>
    <col min="1" max="1" width="6.140625" style="53" customWidth="1"/>
    <col min="2" max="2" width="88.42578125" customWidth="1"/>
    <col min="3" max="3" width="23.85546875" customWidth="1"/>
    <col min="4" max="4" width="17.85546875" customWidth="1"/>
  </cols>
  <sheetData>
    <row r="1" spans="1:4" s="130" customFormat="1" ht="20.100000000000001" customHeight="1">
      <c r="A1" s="150" t="s">
        <v>288</v>
      </c>
      <c r="C1" s="135"/>
    </row>
    <row r="2" spans="1:4" s="130" customFormat="1" ht="18" customHeight="1">
      <c r="A2" s="150" t="s">
        <v>289</v>
      </c>
      <c r="C2" s="135"/>
    </row>
    <row r="3" spans="1:4" s="130" customFormat="1" ht="18" customHeight="1">
      <c r="A3" s="151"/>
      <c r="B3" s="136" t="s">
        <v>290</v>
      </c>
      <c r="C3" s="137" t="s">
        <v>315</v>
      </c>
    </row>
    <row r="4" spans="1:4" s="130" customFormat="1" ht="18" customHeight="1">
      <c r="A4" s="151"/>
      <c r="B4" s="136" t="s">
        <v>291</v>
      </c>
      <c r="C4" s="137" t="s">
        <v>315</v>
      </c>
    </row>
    <row r="5" spans="1:4" s="130" customFormat="1" ht="18" customHeight="1">
      <c r="A5" s="151"/>
      <c r="B5" s="136" t="s">
        <v>292</v>
      </c>
      <c r="C5" s="137" t="s">
        <v>315</v>
      </c>
    </row>
    <row r="6" spans="1:4" s="130" customFormat="1" ht="18" customHeight="1">
      <c r="A6" s="150" t="s">
        <v>293</v>
      </c>
      <c r="C6" s="135"/>
    </row>
    <row r="7" spans="1:4" s="130" customFormat="1" ht="18" customHeight="1">
      <c r="A7" s="151"/>
      <c r="B7" s="136" t="s">
        <v>294</v>
      </c>
      <c r="C7" s="137" t="s">
        <v>330</v>
      </c>
    </row>
    <row r="8" spans="1:4" s="130" customFormat="1" ht="18" customHeight="1">
      <c r="A8" s="151"/>
      <c r="B8" s="136" t="s">
        <v>295</v>
      </c>
      <c r="C8" s="137" t="s">
        <v>330</v>
      </c>
    </row>
    <row r="9" spans="1:4" s="130" customFormat="1" ht="18" customHeight="1">
      <c r="A9" s="150" t="s">
        <v>296</v>
      </c>
      <c r="C9" s="135"/>
    </row>
    <row r="10" spans="1:4" s="130" customFormat="1" ht="18" customHeight="1">
      <c r="A10" s="151"/>
      <c r="B10" s="136" t="s">
        <v>297</v>
      </c>
      <c r="C10" s="137" t="s">
        <v>316</v>
      </c>
      <c r="D10" s="138" t="s">
        <v>326</v>
      </c>
    </row>
    <row r="11" spans="1:4" s="130" customFormat="1" ht="18" customHeight="1">
      <c r="A11" s="151"/>
      <c r="B11" s="136" t="s">
        <v>298</v>
      </c>
      <c r="C11" s="137" t="s">
        <v>331</v>
      </c>
    </row>
    <row r="12" spans="1:4" s="130" customFormat="1" ht="18" customHeight="1">
      <c r="A12" s="150" t="s">
        <v>299</v>
      </c>
      <c r="C12" s="135"/>
    </row>
    <row r="13" spans="1:4" s="130" customFormat="1" ht="18" customHeight="1">
      <c r="A13" s="151"/>
      <c r="B13" s="139" t="s">
        <v>300</v>
      </c>
      <c r="C13" s="137" t="s">
        <v>315</v>
      </c>
    </row>
    <row r="14" spans="1:4" s="130" customFormat="1" ht="18" customHeight="1">
      <c r="A14" s="151"/>
      <c r="B14" s="136" t="s">
        <v>301</v>
      </c>
      <c r="C14" s="137" t="s">
        <v>315</v>
      </c>
    </row>
    <row r="15" spans="1:4" s="130" customFormat="1" ht="18" customHeight="1">
      <c r="A15" s="150" t="s">
        <v>302</v>
      </c>
      <c r="C15" s="135"/>
    </row>
    <row r="16" spans="1:4" s="130" customFormat="1" ht="18" customHeight="1">
      <c r="A16" s="151"/>
      <c r="B16" s="136" t="s">
        <v>303</v>
      </c>
      <c r="C16" s="137" t="s">
        <v>316</v>
      </c>
    </row>
    <row r="17" spans="1:4" s="130" customFormat="1" ht="18" customHeight="1">
      <c r="A17" s="151"/>
      <c r="B17" s="136" t="s">
        <v>304</v>
      </c>
      <c r="C17" s="137" t="s">
        <v>316</v>
      </c>
    </row>
    <row r="18" spans="1:4" s="130" customFormat="1" ht="18" customHeight="1">
      <c r="A18" s="151"/>
      <c r="B18" s="136" t="s">
        <v>305</v>
      </c>
      <c r="C18" s="137" t="s">
        <v>316</v>
      </c>
    </row>
    <row r="19" spans="1:4" s="130" customFormat="1" ht="18" customHeight="1">
      <c r="A19" s="150" t="s">
        <v>306</v>
      </c>
      <c r="C19" s="140"/>
    </row>
    <row r="20" spans="1:4" s="130" customFormat="1" ht="18" customHeight="1">
      <c r="A20" s="151"/>
      <c r="B20" s="139" t="s">
        <v>307</v>
      </c>
      <c r="C20" s="140" t="s">
        <v>315</v>
      </c>
    </row>
    <row r="21" spans="1:4" s="130" customFormat="1" ht="18" customHeight="1">
      <c r="A21" s="151"/>
      <c r="B21" s="139" t="s">
        <v>308</v>
      </c>
      <c r="C21" s="156" t="s">
        <v>317</v>
      </c>
    </row>
    <row r="22" spans="1:4" s="130" customFormat="1" ht="18" customHeight="1">
      <c r="A22" s="151"/>
      <c r="B22" s="139" t="s">
        <v>309</v>
      </c>
      <c r="C22" s="156" t="s">
        <v>317</v>
      </c>
    </row>
    <row r="23" spans="1:4" s="130" customFormat="1" ht="18" customHeight="1">
      <c r="A23" s="151"/>
      <c r="B23" s="139" t="s">
        <v>310</v>
      </c>
      <c r="C23" s="156" t="s">
        <v>317</v>
      </c>
    </row>
    <row r="24" spans="1:4" s="130" customFormat="1" ht="18" customHeight="1">
      <c r="A24" s="150" t="s">
        <v>311</v>
      </c>
      <c r="C24" s="135"/>
    </row>
    <row r="25" spans="1:4" s="130" customFormat="1" ht="18" customHeight="1">
      <c r="A25" s="151"/>
      <c r="B25" s="139" t="s">
        <v>312</v>
      </c>
      <c r="C25" s="137" t="s">
        <v>315</v>
      </c>
      <c r="D25" s="130" t="s">
        <v>319</v>
      </c>
    </row>
    <row r="26" spans="1:4" s="130" customFormat="1" ht="18" customHeight="1">
      <c r="A26" s="151"/>
      <c r="B26" s="136" t="s">
        <v>313</v>
      </c>
      <c r="C26" s="137" t="s">
        <v>318</v>
      </c>
      <c r="D26" s="130" t="s">
        <v>319</v>
      </c>
    </row>
    <row r="27" spans="1:4" s="130" customFormat="1" ht="18" customHeight="1">
      <c r="A27" s="150" t="s">
        <v>314</v>
      </c>
      <c r="C27" s="13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6"/>
  <sheetViews>
    <sheetView zoomScale="80" zoomScaleNormal="80" workbookViewId="0">
      <selection activeCell="L6" sqref="L6"/>
    </sheetView>
  </sheetViews>
  <sheetFormatPr defaultColWidth="8.7109375" defaultRowHeight="24.6" customHeight="1"/>
  <cols>
    <col min="1" max="1" width="9.42578125" style="10" customWidth="1"/>
    <col min="2" max="2" width="8.7109375" style="10"/>
    <col min="3" max="3" width="65.140625" style="42" customWidth="1"/>
    <col min="4" max="4" width="6.140625" style="37" customWidth="1"/>
    <col min="5" max="5" width="13" style="159" customWidth="1"/>
    <col min="6" max="10" width="15.42578125" style="10" customWidth="1"/>
    <col min="11" max="11" width="18.42578125" style="46" customWidth="1"/>
    <col min="12" max="16384" width="8.7109375" style="10"/>
  </cols>
  <sheetData>
    <row r="1" spans="1:12" ht="24.6" customHeight="1">
      <c r="B1" s="51"/>
      <c r="D1" s="51"/>
      <c r="F1" s="50">
        <f>SUBTOTAL(9,F3:F161)</f>
        <v>279662566</v>
      </c>
      <c r="G1" s="50">
        <f t="shared" ref="G1:J1" si="0">SUBTOTAL(9,G3:G161)</f>
        <v>247430740</v>
      </c>
      <c r="H1" s="50">
        <f t="shared" si="0"/>
        <v>213228840</v>
      </c>
      <c r="I1" s="50">
        <f t="shared" si="0"/>
        <v>173384040</v>
      </c>
      <c r="J1" s="50">
        <f t="shared" si="0"/>
        <v>176130815</v>
      </c>
      <c r="K1" s="50">
        <f>SUBTOTAL(9,K3:K161)</f>
        <v>1089837001</v>
      </c>
    </row>
    <row r="2" spans="1:12" ht="24.6" customHeight="1">
      <c r="A2" s="45" t="s">
        <v>223</v>
      </c>
      <c r="B2" s="35" t="s">
        <v>125</v>
      </c>
      <c r="C2" s="35" t="s">
        <v>126</v>
      </c>
      <c r="D2" s="35" t="s">
        <v>134</v>
      </c>
      <c r="E2" s="35" t="s">
        <v>127</v>
      </c>
      <c r="F2" s="13" t="s">
        <v>128</v>
      </c>
      <c r="G2" s="13" t="s">
        <v>129</v>
      </c>
      <c r="H2" s="13" t="s">
        <v>130</v>
      </c>
      <c r="I2" s="13" t="s">
        <v>131</v>
      </c>
      <c r="J2" s="13" t="s">
        <v>132</v>
      </c>
      <c r="K2" s="36" t="s">
        <v>133</v>
      </c>
    </row>
    <row r="3" spans="1:12" ht="24.6" customHeight="1">
      <c r="A3" s="12">
        <v>1</v>
      </c>
      <c r="B3" s="21">
        <v>1</v>
      </c>
      <c r="C3" s="44" t="s">
        <v>81</v>
      </c>
      <c r="D3" s="21">
        <v>5</v>
      </c>
      <c r="E3" s="21">
        <v>2564</v>
      </c>
      <c r="F3" s="22">
        <v>20000000</v>
      </c>
      <c r="G3" s="23"/>
      <c r="H3" s="23"/>
      <c r="I3" s="23"/>
      <c r="J3" s="23"/>
      <c r="K3" s="49">
        <f t="shared" ref="K3:K34" si="1">SUM(F3:J3)</f>
        <v>20000000</v>
      </c>
    </row>
    <row r="4" spans="1:12" ht="24.6" customHeight="1">
      <c r="A4" s="12">
        <v>1</v>
      </c>
      <c r="B4" s="21">
        <v>2</v>
      </c>
      <c r="C4" s="44" t="s">
        <v>82</v>
      </c>
      <c r="D4" s="21">
        <v>5</v>
      </c>
      <c r="E4" s="21">
        <v>2565</v>
      </c>
      <c r="F4" s="23"/>
      <c r="G4" s="22">
        <v>20000000</v>
      </c>
      <c r="H4" s="23"/>
      <c r="I4" s="23"/>
      <c r="J4" s="23"/>
      <c r="K4" s="49">
        <f t="shared" si="1"/>
        <v>20000000</v>
      </c>
    </row>
    <row r="5" spans="1:12" ht="24.6" customHeight="1">
      <c r="A5" s="12">
        <v>1</v>
      </c>
      <c r="B5" s="21">
        <v>3</v>
      </c>
      <c r="C5" s="44" t="s">
        <v>83</v>
      </c>
      <c r="D5" s="21">
        <v>5</v>
      </c>
      <c r="E5" s="21">
        <v>2566</v>
      </c>
      <c r="F5" s="23"/>
      <c r="G5" s="23"/>
      <c r="H5" s="22">
        <v>20000000</v>
      </c>
      <c r="I5" s="23"/>
      <c r="J5" s="23"/>
      <c r="K5" s="49">
        <f t="shared" si="1"/>
        <v>20000000</v>
      </c>
    </row>
    <row r="6" spans="1:12" ht="24.6" customHeight="1">
      <c r="A6" s="12">
        <v>2</v>
      </c>
      <c r="B6" s="24">
        <v>1</v>
      </c>
      <c r="C6" s="40" t="s">
        <v>84</v>
      </c>
      <c r="D6" s="25">
        <v>5</v>
      </c>
      <c r="E6" s="25" t="s">
        <v>61</v>
      </c>
      <c r="F6" s="26">
        <v>553200</v>
      </c>
      <c r="G6" s="26">
        <v>598200</v>
      </c>
      <c r="H6" s="26">
        <v>275000</v>
      </c>
      <c r="I6" s="27"/>
      <c r="J6" s="23"/>
      <c r="K6" s="49">
        <f t="shared" si="1"/>
        <v>1426400</v>
      </c>
    </row>
    <row r="7" spans="1:12" ht="24.6" customHeight="1">
      <c r="A7" s="12">
        <v>2</v>
      </c>
      <c r="B7" s="24">
        <v>2</v>
      </c>
      <c r="C7" s="40" t="s">
        <v>85</v>
      </c>
      <c r="D7" s="25">
        <v>5</v>
      </c>
      <c r="E7" s="25" t="s">
        <v>54</v>
      </c>
      <c r="F7" s="26">
        <v>438200</v>
      </c>
      <c r="G7" s="26">
        <v>160000</v>
      </c>
      <c r="H7" s="26">
        <v>120000</v>
      </c>
      <c r="I7" s="27"/>
      <c r="J7" s="23"/>
      <c r="K7" s="49">
        <f t="shared" si="1"/>
        <v>718200</v>
      </c>
    </row>
    <row r="8" spans="1:12" ht="24.6" customHeight="1">
      <c r="A8" s="12">
        <v>2</v>
      </c>
      <c r="B8" s="24">
        <v>3</v>
      </c>
      <c r="C8" s="40" t="s">
        <v>86</v>
      </c>
      <c r="D8" s="25">
        <v>3</v>
      </c>
      <c r="E8" s="25" t="s">
        <v>54</v>
      </c>
      <c r="F8" s="26">
        <v>100000</v>
      </c>
      <c r="G8" s="26">
        <v>24000</v>
      </c>
      <c r="H8" s="26">
        <v>24000</v>
      </c>
      <c r="I8" s="26">
        <v>24000</v>
      </c>
      <c r="J8" s="28">
        <v>24000</v>
      </c>
      <c r="K8" s="49">
        <f t="shared" si="1"/>
        <v>196000</v>
      </c>
    </row>
    <row r="9" spans="1:12" ht="24.6" customHeight="1">
      <c r="A9" s="12">
        <v>3</v>
      </c>
      <c r="B9" s="14">
        <v>1</v>
      </c>
      <c r="C9" s="40" t="s">
        <v>52</v>
      </c>
      <c r="D9" s="14">
        <v>2</v>
      </c>
      <c r="E9" s="17" t="s">
        <v>54</v>
      </c>
      <c r="F9" s="15">
        <v>500000</v>
      </c>
      <c r="G9" s="15">
        <v>500000</v>
      </c>
      <c r="H9" s="15">
        <v>500000</v>
      </c>
      <c r="I9" s="15">
        <v>500000</v>
      </c>
      <c r="J9" s="15">
        <v>500000</v>
      </c>
      <c r="K9" s="49">
        <f t="shared" si="1"/>
        <v>2500000</v>
      </c>
      <c r="L9" s="14" t="s">
        <v>53</v>
      </c>
    </row>
    <row r="10" spans="1:12" ht="24.6" customHeight="1">
      <c r="A10" s="12">
        <v>3</v>
      </c>
      <c r="B10" s="14">
        <v>2</v>
      </c>
      <c r="C10" s="40" t="s">
        <v>55</v>
      </c>
      <c r="D10" s="14">
        <v>2</v>
      </c>
      <c r="E10" s="17" t="s">
        <v>56</v>
      </c>
      <c r="F10" s="15">
        <v>500000</v>
      </c>
      <c r="G10" s="15">
        <v>500000</v>
      </c>
      <c r="H10" s="15">
        <v>500000</v>
      </c>
      <c r="I10" s="15">
        <v>500000</v>
      </c>
      <c r="J10" s="15">
        <v>500000</v>
      </c>
      <c r="K10" s="49">
        <f t="shared" si="1"/>
        <v>2500000</v>
      </c>
      <c r="L10" s="14" t="s">
        <v>53</v>
      </c>
    </row>
    <row r="11" spans="1:12" ht="24.6" customHeight="1">
      <c r="A11" s="12">
        <v>3</v>
      </c>
      <c r="B11" s="14">
        <v>3</v>
      </c>
      <c r="C11" s="40" t="s">
        <v>57</v>
      </c>
      <c r="D11" s="14">
        <v>3</v>
      </c>
      <c r="E11" s="17">
        <v>2564</v>
      </c>
      <c r="F11" s="15">
        <v>2200000</v>
      </c>
      <c r="G11" s="15"/>
      <c r="H11" s="15"/>
      <c r="I11" s="15"/>
      <c r="J11" s="15"/>
      <c r="K11" s="49">
        <f t="shared" si="1"/>
        <v>2200000</v>
      </c>
    </row>
    <row r="12" spans="1:12" ht="24.6" customHeight="1">
      <c r="A12" s="12">
        <v>3</v>
      </c>
      <c r="B12" s="14">
        <v>4</v>
      </c>
      <c r="C12" s="40" t="s">
        <v>58</v>
      </c>
      <c r="D12" s="14">
        <v>5</v>
      </c>
      <c r="E12" s="17" t="s">
        <v>54</v>
      </c>
      <c r="F12" s="15">
        <v>1700000</v>
      </c>
      <c r="G12" s="15">
        <v>1700000</v>
      </c>
      <c r="H12" s="15">
        <v>500000</v>
      </c>
      <c r="I12" s="15">
        <v>500000</v>
      </c>
      <c r="J12" s="15">
        <v>500000</v>
      </c>
      <c r="K12" s="49">
        <f t="shared" si="1"/>
        <v>4900000</v>
      </c>
    </row>
    <row r="13" spans="1:12" ht="24.6" customHeight="1">
      <c r="A13" s="12">
        <v>11</v>
      </c>
      <c r="B13" s="29">
        <v>1</v>
      </c>
      <c r="C13" s="40" t="s">
        <v>87</v>
      </c>
      <c r="D13" s="29">
        <v>5</v>
      </c>
      <c r="E13" s="25" t="s">
        <v>61</v>
      </c>
      <c r="F13" s="30">
        <v>650000</v>
      </c>
      <c r="G13" s="30">
        <v>1170000</v>
      </c>
      <c r="H13" s="30">
        <v>480000</v>
      </c>
      <c r="I13" s="11"/>
      <c r="J13" s="11"/>
      <c r="K13" s="49">
        <f t="shared" si="1"/>
        <v>2300000</v>
      </c>
    </row>
    <row r="14" spans="1:12" ht="24.6" customHeight="1">
      <c r="A14" s="12">
        <v>11</v>
      </c>
      <c r="B14" s="29">
        <v>2</v>
      </c>
      <c r="C14" s="40" t="s">
        <v>88</v>
      </c>
      <c r="D14" s="29">
        <v>2</v>
      </c>
      <c r="E14" s="25">
        <v>2564</v>
      </c>
      <c r="F14" s="30">
        <v>520000</v>
      </c>
      <c r="G14" s="11"/>
      <c r="H14" s="11"/>
      <c r="I14" s="11"/>
      <c r="J14" s="11"/>
      <c r="K14" s="49">
        <f t="shared" si="1"/>
        <v>520000</v>
      </c>
    </row>
    <row r="15" spans="1:12" ht="24.6" customHeight="1">
      <c r="A15" s="12">
        <v>11</v>
      </c>
      <c r="B15" s="29">
        <v>3</v>
      </c>
      <c r="C15" s="40" t="s">
        <v>89</v>
      </c>
      <c r="D15" s="29">
        <v>2</v>
      </c>
      <c r="E15" s="25">
        <v>2565</v>
      </c>
      <c r="F15" s="11"/>
      <c r="G15" s="30">
        <v>3000000</v>
      </c>
      <c r="H15" s="11"/>
      <c r="I15" s="11"/>
      <c r="J15" s="11"/>
      <c r="K15" s="49">
        <f t="shared" si="1"/>
        <v>3000000</v>
      </c>
    </row>
    <row r="16" spans="1:12" ht="24.6" customHeight="1">
      <c r="A16" s="12">
        <v>11</v>
      </c>
      <c r="B16" s="29">
        <v>4</v>
      </c>
      <c r="C16" s="40" t="s">
        <v>90</v>
      </c>
      <c r="D16" s="29">
        <v>3</v>
      </c>
      <c r="E16" s="25">
        <v>2564</v>
      </c>
      <c r="F16" s="30">
        <v>2000000</v>
      </c>
      <c r="G16" s="11"/>
      <c r="H16" s="11"/>
      <c r="I16" s="11"/>
      <c r="J16" s="11"/>
      <c r="K16" s="49">
        <f t="shared" si="1"/>
        <v>2000000</v>
      </c>
    </row>
    <row r="17" spans="1:12" ht="24.6" customHeight="1">
      <c r="A17" s="12">
        <v>11</v>
      </c>
      <c r="B17" s="29">
        <v>5</v>
      </c>
      <c r="C17" s="40" t="s">
        <v>91</v>
      </c>
      <c r="D17" s="29">
        <v>1</v>
      </c>
      <c r="E17" s="25" t="s">
        <v>54</v>
      </c>
      <c r="F17" s="30">
        <v>50000</v>
      </c>
      <c r="G17" s="30">
        <v>50000</v>
      </c>
      <c r="H17" s="30">
        <v>50000</v>
      </c>
      <c r="I17" s="30">
        <v>50000</v>
      </c>
      <c r="J17" s="30">
        <v>50000</v>
      </c>
      <c r="K17" s="49">
        <f t="shared" si="1"/>
        <v>250000</v>
      </c>
    </row>
    <row r="18" spans="1:12" ht="24.6" customHeight="1">
      <c r="A18" s="12">
        <v>11</v>
      </c>
      <c r="B18" s="29">
        <v>6</v>
      </c>
      <c r="C18" s="40" t="s">
        <v>92</v>
      </c>
      <c r="D18" s="29">
        <v>5</v>
      </c>
      <c r="E18" s="25">
        <v>2566</v>
      </c>
      <c r="F18" s="11"/>
      <c r="G18" s="11"/>
      <c r="H18" s="30">
        <v>3250000</v>
      </c>
      <c r="I18" s="11"/>
      <c r="J18" s="11"/>
      <c r="K18" s="49">
        <f t="shared" si="1"/>
        <v>3250000</v>
      </c>
    </row>
    <row r="19" spans="1:12" ht="24.6" customHeight="1">
      <c r="A19" s="12">
        <v>11</v>
      </c>
      <c r="B19" s="29">
        <v>7</v>
      </c>
      <c r="C19" s="40" t="s">
        <v>93</v>
      </c>
      <c r="D19" s="29">
        <v>2</v>
      </c>
      <c r="E19" s="25">
        <v>2565</v>
      </c>
      <c r="F19" s="11"/>
      <c r="G19" s="30">
        <v>650000</v>
      </c>
      <c r="H19" s="11"/>
      <c r="I19" s="11"/>
      <c r="J19" s="11"/>
      <c r="K19" s="49">
        <f t="shared" si="1"/>
        <v>650000</v>
      </c>
    </row>
    <row r="20" spans="1:12" ht="24.6" customHeight="1">
      <c r="A20" s="12">
        <v>12</v>
      </c>
      <c r="B20" s="13">
        <v>1</v>
      </c>
      <c r="C20" s="40" t="s">
        <v>94</v>
      </c>
      <c r="D20" s="13">
        <v>5</v>
      </c>
      <c r="E20" s="25" t="s">
        <v>95</v>
      </c>
      <c r="F20" s="31">
        <v>120000</v>
      </c>
      <c r="G20" s="31">
        <v>330000</v>
      </c>
      <c r="H20" s="31">
        <v>100000</v>
      </c>
      <c r="I20" s="25" t="s">
        <v>62</v>
      </c>
      <c r="J20" s="25" t="s">
        <v>62</v>
      </c>
      <c r="K20" s="49">
        <f t="shared" si="1"/>
        <v>550000</v>
      </c>
    </row>
    <row r="21" spans="1:12" ht="24.6" customHeight="1">
      <c r="A21" s="12">
        <v>12</v>
      </c>
      <c r="B21" s="13">
        <v>2</v>
      </c>
      <c r="C21" s="40" t="s">
        <v>96</v>
      </c>
      <c r="D21" s="13">
        <v>5</v>
      </c>
      <c r="E21" s="25" t="s">
        <v>97</v>
      </c>
      <c r="F21" s="25" t="s">
        <v>62</v>
      </c>
      <c r="G21" s="25" t="s">
        <v>62</v>
      </c>
      <c r="H21" s="31">
        <v>200000</v>
      </c>
      <c r="I21" s="31">
        <v>100000</v>
      </c>
      <c r="J21" s="25" t="s">
        <v>62</v>
      </c>
      <c r="K21" s="49">
        <f t="shared" si="1"/>
        <v>300000</v>
      </c>
    </row>
    <row r="22" spans="1:12" ht="24.6" customHeight="1">
      <c r="A22" s="12">
        <v>12</v>
      </c>
      <c r="B22" s="13">
        <v>3</v>
      </c>
      <c r="C22" s="40" t="s">
        <v>98</v>
      </c>
      <c r="D22" s="13">
        <v>2</v>
      </c>
      <c r="E22" s="25" t="s">
        <v>95</v>
      </c>
      <c r="F22" s="31">
        <v>275000</v>
      </c>
      <c r="G22" s="25" t="s">
        <v>62</v>
      </c>
      <c r="H22" s="25" t="s">
        <v>62</v>
      </c>
      <c r="I22" s="25" t="s">
        <v>62</v>
      </c>
      <c r="J22" s="25" t="s">
        <v>62</v>
      </c>
      <c r="K22" s="49">
        <f t="shared" si="1"/>
        <v>275000</v>
      </c>
    </row>
    <row r="23" spans="1:12" ht="24.6" customHeight="1">
      <c r="A23" s="12">
        <v>12</v>
      </c>
      <c r="B23" s="13">
        <v>4</v>
      </c>
      <c r="C23" s="40" t="s">
        <v>99</v>
      </c>
      <c r="D23" s="37">
        <v>3</v>
      </c>
      <c r="E23" s="25" t="s">
        <v>101</v>
      </c>
      <c r="F23" s="31">
        <v>270000</v>
      </c>
      <c r="G23" s="25" t="s">
        <v>62</v>
      </c>
      <c r="H23" s="25" t="s">
        <v>62</v>
      </c>
      <c r="I23" s="25" t="s">
        <v>62</v>
      </c>
      <c r="J23" s="25" t="s">
        <v>62</v>
      </c>
      <c r="K23" s="49">
        <f t="shared" si="1"/>
        <v>270000</v>
      </c>
      <c r="L23" s="13" t="s">
        <v>100</v>
      </c>
    </row>
    <row r="24" spans="1:12" ht="24.6" customHeight="1">
      <c r="A24" s="12">
        <v>12</v>
      </c>
      <c r="B24" s="13">
        <v>5</v>
      </c>
      <c r="C24" s="40" t="s">
        <v>219</v>
      </c>
      <c r="D24" s="37">
        <v>3</v>
      </c>
      <c r="E24" s="25" t="s">
        <v>97</v>
      </c>
      <c r="F24" s="25" t="s">
        <v>62</v>
      </c>
      <c r="G24" s="25" t="s">
        <v>62</v>
      </c>
      <c r="H24" s="25" t="s">
        <v>62</v>
      </c>
      <c r="I24" s="31">
        <v>270000</v>
      </c>
      <c r="J24" s="25" t="s">
        <v>62</v>
      </c>
      <c r="K24" s="49">
        <f t="shared" si="1"/>
        <v>270000</v>
      </c>
      <c r="L24" s="13" t="s">
        <v>102</v>
      </c>
    </row>
    <row r="25" spans="1:12" ht="24.6" customHeight="1">
      <c r="A25" s="12">
        <v>12</v>
      </c>
      <c r="B25" s="13">
        <v>6</v>
      </c>
      <c r="C25" s="40" t="s">
        <v>220</v>
      </c>
      <c r="D25" s="13">
        <v>5</v>
      </c>
      <c r="E25" s="25" t="s">
        <v>103</v>
      </c>
      <c r="F25" s="31">
        <v>116000</v>
      </c>
      <c r="G25" s="31">
        <v>116000</v>
      </c>
      <c r="H25" s="31">
        <v>116000</v>
      </c>
      <c r="I25" s="31">
        <v>116000</v>
      </c>
      <c r="J25" s="31">
        <v>116000</v>
      </c>
      <c r="K25" s="49">
        <f t="shared" si="1"/>
        <v>580000</v>
      </c>
    </row>
    <row r="26" spans="1:12" ht="24.6" customHeight="1">
      <c r="A26" s="12">
        <v>12</v>
      </c>
      <c r="B26" s="13">
        <v>7</v>
      </c>
      <c r="C26" s="40" t="s">
        <v>104</v>
      </c>
      <c r="D26" s="37">
        <v>4</v>
      </c>
      <c r="E26" s="25" t="s">
        <v>106</v>
      </c>
      <c r="F26" s="25"/>
      <c r="G26" s="31">
        <v>270000</v>
      </c>
      <c r="H26" s="25"/>
      <c r="I26" s="25"/>
      <c r="J26" s="25"/>
      <c r="K26" s="49">
        <f t="shared" si="1"/>
        <v>270000</v>
      </c>
      <c r="L26" s="13" t="s">
        <v>105</v>
      </c>
    </row>
    <row r="27" spans="1:12" ht="24.6" customHeight="1">
      <c r="A27" s="12">
        <v>12</v>
      </c>
      <c r="B27" s="13">
        <v>8</v>
      </c>
      <c r="C27" s="40" t="s">
        <v>107</v>
      </c>
      <c r="D27" s="37">
        <v>2</v>
      </c>
      <c r="E27" s="25" t="s">
        <v>95</v>
      </c>
      <c r="F27" s="31">
        <v>498000</v>
      </c>
      <c r="G27" s="25"/>
      <c r="H27" s="25"/>
      <c r="I27" s="25"/>
      <c r="J27" s="25"/>
      <c r="K27" s="49">
        <f t="shared" si="1"/>
        <v>498000</v>
      </c>
      <c r="L27" s="13" t="s">
        <v>108</v>
      </c>
    </row>
    <row r="28" spans="1:12" ht="24.6" customHeight="1">
      <c r="A28" s="12">
        <v>12</v>
      </c>
      <c r="B28" s="13">
        <v>9</v>
      </c>
      <c r="C28" s="40" t="s">
        <v>221</v>
      </c>
      <c r="D28" s="37">
        <v>5</v>
      </c>
      <c r="E28" s="25" t="s">
        <v>109</v>
      </c>
      <c r="F28" s="25" t="s">
        <v>62</v>
      </c>
      <c r="G28" s="31">
        <v>41000</v>
      </c>
      <c r="H28" s="31">
        <v>41000</v>
      </c>
      <c r="I28" s="25" t="s">
        <v>62</v>
      </c>
      <c r="J28" s="25" t="s">
        <v>62</v>
      </c>
      <c r="K28" s="49">
        <f t="shared" si="1"/>
        <v>82000</v>
      </c>
      <c r="L28" s="13" t="s">
        <v>222</v>
      </c>
    </row>
    <row r="29" spans="1:12" ht="24.6" customHeight="1">
      <c r="A29" s="12">
        <v>16</v>
      </c>
      <c r="B29" s="29">
        <v>1</v>
      </c>
      <c r="C29" s="40" t="s">
        <v>110</v>
      </c>
      <c r="D29" s="37">
        <v>3</v>
      </c>
      <c r="E29" s="25" t="s">
        <v>112</v>
      </c>
      <c r="F29" s="29" t="s">
        <v>62</v>
      </c>
      <c r="G29" s="29" t="s">
        <v>62</v>
      </c>
      <c r="H29" s="29" t="s">
        <v>62</v>
      </c>
      <c r="I29" s="29" t="s">
        <v>62</v>
      </c>
      <c r="J29" s="29" t="s">
        <v>62</v>
      </c>
      <c r="K29" s="49">
        <f t="shared" si="1"/>
        <v>0</v>
      </c>
      <c r="L29" s="29" t="s">
        <v>111</v>
      </c>
    </row>
    <row r="30" spans="1:12" ht="24.6" customHeight="1">
      <c r="A30" s="12">
        <v>17</v>
      </c>
      <c r="B30" s="17">
        <v>1</v>
      </c>
      <c r="C30" s="43" t="s">
        <v>59</v>
      </c>
      <c r="D30" s="37">
        <v>4</v>
      </c>
      <c r="E30" s="17" t="s">
        <v>61</v>
      </c>
      <c r="F30" s="15">
        <v>2000000</v>
      </c>
      <c r="G30" s="15">
        <v>6700000</v>
      </c>
      <c r="H30" s="15">
        <v>3800000</v>
      </c>
      <c r="I30" s="18" t="s">
        <v>62</v>
      </c>
      <c r="J30" s="18" t="s">
        <v>62</v>
      </c>
      <c r="K30" s="49">
        <f t="shared" si="1"/>
        <v>12500000</v>
      </c>
      <c r="L30" s="17" t="s">
        <v>60</v>
      </c>
    </row>
    <row r="31" spans="1:12" ht="24.6" customHeight="1">
      <c r="A31" s="12">
        <v>17</v>
      </c>
      <c r="B31" s="14">
        <v>2</v>
      </c>
      <c r="C31" s="43" t="s">
        <v>63</v>
      </c>
      <c r="D31" s="17">
        <v>5</v>
      </c>
      <c r="E31" s="17">
        <v>2565</v>
      </c>
      <c r="F31" s="18" t="s">
        <v>62</v>
      </c>
      <c r="G31" s="15">
        <v>8800000</v>
      </c>
      <c r="H31" s="18" t="s">
        <v>62</v>
      </c>
      <c r="I31" s="18" t="s">
        <v>62</v>
      </c>
      <c r="J31" s="18" t="s">
        <v>62</v>
      </c>
      <c r="K31" s="49">
        <f t="shared" si="1"/>
        <v>8800000</v>
      </c>
    </row>
    <row r="32" spans="1:12" ht="24.6" customHeight="1">
      <c r="A32" s="12">
        <v>17</v>
      </c>
      <c r="B32" s="17">
        <v>3</v>
      </c>
      <c r="C32" s="43" t="s">
        <v>64</v>
      </c>
      <c r="D32" s="17">
        <v>2</v>
      </c>
      <c r="E32" s="17" t="s">
        <v>65</v>
      </c>
      <c r="F32" s="18" t="s">
        <v>62</v>
      </c>
      <c r="G32" s="16">
        <v>4900000</v>
      </c>
      <c r="H32" s="16">
        <v>2400000</v>
      </c>
      <c r="I32" s="16">
        <v>2500000</v>
      </c>
      <c r="J32" s="16">
        <v>2600000</v>
      </c>
      <c r="K32" s="49">
        <f t="shared" si="1"/>
        <v>12400000</v>
      </c>
    </row>
    <row r="33" spans="1:12" ht="24.6" customHeight="1">
      <c r="A33" s="12">
        <v>17</v>
      </c>
      <c r="B33" s="17">
        <v>4</v>
      </c>
      <c r="C33" s="43" t="s">
        <v>66</v>
      </c>
      <c r="D33" s="17">
        <v>2</v>
      </c>
      <c r="E33" s="17" t="s">
        <v>65</v>
      </c>
      <c r="F33" s="19" t="s">
        <v>62</v>
      </c>
      <c r="G33" s="16">
        <v>200000</v>
      </c>
      <c r="H33" s="16">
        <v>1300000</v>
      </c>
      <c r="I33" s="16">
        <v>1000000</v>
      </c>
      <c r="J33" s="16">
        <v>500000</v>
      </c>
      <c r="K33" s="49">
        <f t="shared" si="1"/>
        <v>3000000</v>
      </c>
    </row>
    <row r="34" spans="1:12" ht="24.6" customHeight="1">
      <c r="A34" s="12">
        <v>17</v>
      </c>
      <c r="B34" s="14">
        <v>5</v>
      </c>
      <c r="C34" s="43" t="s">
        <v>67</v>
      </c>
      <c r="D34" s="17">
        <v>2</v>
      </c>
      <c r="E34" s="17">
        <v>2565</v>
      </c>
      <c r="F34" s="18" t="s">
        <v>62</v>
      </c>
      <c r="G34" s="15">
        <v>5619000</v>
      </c>
      <c r="H34" s="18" t="s">
        <v>62</v>
      </c>
      <c r="I34" s="18" t="s">
        <v>62</v>
      </c>
      <c r="J34" s="18" t="s">
        <v>62</v>
      </c>
      <c r="K34" s="49">
        <f t="shared" si="1"/>
        <v>5619000</v>
      </c>
    </row>
    <row r="35" spans="1:12" ht="24.6" customHeight="1">
      <c r="A35" s="12">
        <v>17</v>
      </c>
      <c r="B35" s="14">
        <v>6</v>
      </c>
      <c r="C35" s="43" t="s">
        <v>68</v>
      </c>
      <c r="D35" s="37">
        <v>5</v>
      </c>
      <c r="E35" s="17">
        <v>2565</v>
      </c>
      <c r="F35" s="18" t="s">
        <v>62</v>
      </c>
      <c r="G35" s="15">
        <v>1000000</v>
      </c>
      <c r="H35" s="18" t="s">
        <v>62</v>
      </c>
      <c r="I35" s="18" t="s">
        <v>62</v>
      </c>
      <c r="J35" s="18" t="s">
        <v>62</v>
      </c>
      <c r="K35" s="49">
        <f t="shared" ref="K35:K66" si="2">SUM(F35:J35)</f>
        <v>1000000</v>
      </c>
      <c r="L35" s="17" t="s">
        <v>69</v>
      </c>
    </row>
    <row r="36" spans="1:12" ht="24.6" customHeight="1">
      <c r="A36" s="12">
        <v>17</v>
      </c>
      <c r="B36" s="14">
        <v>7</v>
      </c>
      <c r="C36" s="43" t="s">
        <v>70</v>
      </c>
      <c r="D36" s="17">
        <v>5</v>
      </c>
      <c r="E36" s="17">
        <v>2566</v>
      </c>
      <c r="F36" s="18" t="s">
        <v>62</v>
      </c>
      <c r="G36" s="18" t="s">
        <v>62</v>
      </c>
      <c r="H36" s="15">
        <v>1550000</v>
      </c>
      <c r="I36" s="18" t="s">
        <v>62</v>
      </c>
      <c r="J36" s="18" t="s">
        <v>62</v>
      </c>
      <c r="K36" s="49">
        <f t="shared" si="2"/>
        <v>1550000</v>
      </c>
    </row>
    <row r="37" spans="1:12" ht="24.6" customHeight="1">
      <c r="A37" s="12">
        <v>17</v>
      </c>
      <c r="B37" s="14">
        <v>8</v>
      </c>
      <c r="C37" s="43" t="s">
        <v>71</v>
      </c>
      <c r="D37" s="17">
        <v>5</v>
      </c>
      <c r="E37" s="17">
        <v>2566</v>
      </c>
      <c r="F37" s="18" t="s">
        <v>62</v>
      </c>
      <c r="G37" s="18" t="s">
        <v>62</v>
      </c>
      <c r="H37" s="15">
        <v>1000000</v>
      </c>
      <c r="I37" s="18" t="s">
        <v>62</v>
      </c>
      <c r="J37" s="18" t="s">
        <v>62</v>
      </c>
      <c r="K37" s="49">
        <f t="shared" si="2"/>
        <v>1000000</v>
      </c>
    </row>
    <row r="38" spans="1:12" ht="24.6" customHeight="1">
      <c r="A38" s="12">
        <v>17</v>
      </c>
      <c r="B38" s="14">
        <v>9</v>
      </c>
      <c r="C38" s="43" t="s">
        <v>72</v>
      </c>
      <c r="D38" s="37">
        <v>2</v>
      </c>
      <c r="E38" s="17" t="s">
        <v>74</v>
      </c>
      <c r="F38" s="18" t="s">
        <v>62</v>
      </c>
      <c r="G38" s="18" t="s">
        <v>62</v>
      </c>
      <c r="H38" s="15">
        <v>7600000</v>
      </c>
      <c r="I38" s="20">
        <v>3000000</v>
      </c>
      <c r="J38" s="20">
        <v>3000000</v>
      </c>
      <c r="K38" s="49">
        <f t="shared" si="2"/>
        <v>13600000</v>
      </c>
      <c r="L38" s="17" t="s">
        <v>73</v>
      </c>
    </row>
    <row r="39" spans="1:12" ht="24.6" customHeight="1">
      <c r="A39" s="12">
        <v>17</v>
      </c>
      <c r="B39" s="14">
        <v>10</v>
      </c>
      <c r="C39" s="43" t="s">
        <v>75</v>
      </c>
      <c r="D39" s="17">
        <v>2</v>
      </c>
      <c r="E39" s="17" t="s">
        <v>65</v>
      </c>
      <c r="F39" s="18" t="s">
        <v>62</v>
      </c>
      <c r="G39" s="15">
        <v>4490000</v>
      </c>
      <c r="H39" s="20">
        <v>1050000</v>
      </c>
      <c r="I39" s="18" t="s">
        <v>62</v>
      </c>
      <c r="J39" s="20">
        <v>390000</v>
      </c>
      <c r="K39" s="49">
        <f t="shared" si="2"/>
        <v>5930000</v>
      </c>
    </row>
    <row r="40" spans="1:12" ht="24.6" customHeight="1">
      <c r="A40" s="12">
        <v>17</v>
      </c>
      <c r="B40" s="14">
        <v>11</v>
      </c>
      <c r="C40" s="43" t="s">
        <v>76</v>
      </c>
      <c r="D40" s="17">
        <v>2</v>
      </c>
      <c r="E40" s="17">
        <v>2566</v>
      </c>
      <c r="F40" s="18" t="s">
        <v>62</v>
      </c>
      <c r="G40" s="18" t="s">
        <v>62</v>
      </c>
      <c r="H40" s="20">
        <v>1700000</v>
      </c>
      <c r="I40" s="18" t="s">
        <v>62</v>
      </c>
      <c r="J40" s="18" t="s">
        <v>62</v>
      </c>
      <c r="K40" s="49">
        <f t="shared" si="2"/>
        <v>1700000</v>
      </c>
    </row>
    <row r="41" spans="1:12" ht="24.6" customHeight="1">
      <c r="A41" s="12">
        <v>17</v>
      </c>
      <c r="B41" s="14">
        <v>12</v>
      </c>
      <c r="C41" s="43" t="s">
        <v>77</v>
      </c>
      <c r="D41" s="17">
        <v>2</v>
      </c>
      <c r="E41" s="17" t="s">
        <v>65</v>
      </c>
      <c r="F41" s="18" t="s">
        <v>62</v>
      </c>
      <c r="G41" s="15">
        <v>150000</v>
      </c>
      <c r="H41" s="15">
        <v>2000000</v>
      </c>
      <c r="I41" s="18" t="s">
        <v>62</v>
      </c>
      <c r="J41" s="15">
        <v>100000</v>
      </c>
      <c r="K41" s="49">
        <f t="shared" si="2"/>
        <v>2250000</v>
      </c>
    </row>
    <row r="42" spans="1:12" ht="24.6" customHeight="1">
      <c r="A42" s="12">
        <v>17</v>
      </c>
      <c r="B42" s="14">
        <v>13</v>
      </c>
      <c r="C42" s="43" t="s">
        <v>78</v>
      </c>
      <c r="D42" s="17">
        <v>2</v>
      </c>
      <c r="E42" s="17">
        <v>2565</v>
      </c>
      <c r="F42" s="18" t="s">
        <v>62</v>
      </c>
      <c r="G42" s="15">
        <v>1000000</v>
      </c>
      <c r="H42" s="18" t="s">
        <v>62</v>
      </c>
      <c r="I42" s="18" t="s">
        <v>62</v>
      </c>
      <c r="J42" s="18" t="s">
        <v>62</v>
      </c>
      <c r="K42" s="49">
        <f t="shared" si="2"/>
        <v>1000000</v>
      </c>
    </row>
    <row r="43" spans="1:12" ht="24.6" customHeight="1">
      <c r="A43" s="12">
        <v>17</v>
      </c>
      <c r="B43" s="14">
        <v>14</v>
      </c>
      <c r="C43" s="43" t="s">
        <v>79</v>
      </c>
      <c r="D43" s="17">
        <v>2</v>
      </c>
      <c r="E43" s="17" t="s">
        <v>80</v>
      </c>
      <c r="F43" s="18" t="s">
        <v>62</v>
      </c>
      <c r="G43" s="15">
        <v>2000000</v>
      </c>
      <c r="H43" s="15">
        <v>1050000</v>
      </c>
      <c r="I43" s="15">
        <v>1050000</v>
      </c>
      <c r="J43" s="18" t="s">
        <v>62</v>
      </c>
      <c r="K43" s="49">
        <f t="shared" si="2"/>
        <v>4100000</v>
      </c>
    </row>
    <row r="44" spans="1:12" ht="24.6" customHeight="1">
      <c r="A44" s="12">
        <v>18</v>
      </c>
      <c r="B44" s="29">
        <v>1</v>
      </c>
      <c r="C44" s="40" t="s">
        <v>113</v>
      </c>
      <c r="D44" s="29">
        <v>4</v>
      </c>
      <c r="E44" s="25" t="s">
        <v>103</v>
      </c>
      <c r="F44" s="30">
        <v>6488000</v>
      </c>
      <c r="G44" s="30">
        <v>5156000</v>
      </c>
      <c r="H44" s="30">
        <v>5156000</v>
      </c>
      <c r="I44" s="30">
        <v>5156000</v>
      </c>
      <c r="J44" s="30">
        <v>3156000</v>
      </c>
      <c r="K44" s="49">
        <f t="shared" si="2"/>
        <v>25112000</v>
      </c>
    </row>
    <row r="45" spans="1:12" ht="24.6" customHeight="1">
      <c r="A45" s="12">
        <v>18</v>
      </c>
      <c r="B45" s="29">
        <v>2</v>
      </c>
      <c r="C45" s="40" t="s">
        <v>114</v>
      </c>
      <c r="D45" s="29">
        <v>3</v>
      </c>
      <c r="E45" s="25" t="s">
        <v>103</v>
      </c>
      <c r="F45" s="30">
        <v>9212000</v>
      </c>
      <c r="G45" s="30">
        <v>10030000</v>
      </c>
      <c r="H45" s="30">
        <v>8520000</v>
      </c>
      <c r="I45" s="30">
        <v>9670000</v>
      </c>
      <c r="J45" s="30">
        <v>10460000</v>
      </c>
      <c r="K45" s="49">
        <f t="shared" si="2"/>
        <v>47892000</v>
      </c>
    </row>
    <row r="46" spans="1:12" ht="24.6" customHeight="1">
      <c r="A46" s="12">
        <v>18</v>
      </c>
      <c r="B46" s="29">
        <v>3</v>
      </c>
      <c r="C46" s="40" t="s">
        <v>115</v>
      </c>
      <c r="D46" s="29">
        <v>2</v>
      </c>
      <c r="E46" s="25" t="s">
        <v>103</v>
      </c>
      <c r="F46" s="30">
        <v>8732000</v>
      </c>
      <c r="G46" s="30">
        <v>2757500</v>
      </c>
      <c r="H46" s="30">
        <v>1378000</v>
      </c>
      <c r="I46" s="30">
        <v>1008500</v>
      </c>
      <c r="J46" s="30">
        <v>1009000</v>
      </c>
      <c r="K46" s="49">
        <f t="shared" si="2"/>
        <v>14885000</v>
      </c>
    </row>
    <row r="47" spans="1:12" ht="24.6" customHeight="1">
      <c r="A47" s="12">
        <v>18</v>
      </c>
      <c r="B47" s="29">
        <v>4</v>
      </c>
      <c r="C47" s="40" t="s">
        <v>116</v>
      </c>
      <c r="D47" s="29">
        <v>2</v>
      </c>
      <c r="E47" s="25" t="s">
        <v>103</v>
      </c>
      <c r="F47" s="30">
        <v>12955000</v>
      </c>
      <c r="G47" s="30">
        <v>3018500</v>
      </c>
      <c r="H47" s="30">
        <v>2938500</v>
      </c>
      <c r="I47" s="30">
        <v>3101000</v>
      </c>
      <c r="J47" s="30">
        <v>8891625</v>
      </c>
      <c r="K47" s="49">
        <f t="shared" si="2"/>
        <v>30904625</v>
      </c>
    </row>
    <row r="48" spans="1:12" ht="24.6" customHeight="1">
      <c r="A48" s="12">
        <v>18</v>
      </c>
      <c r="B48" s="29">
        <v>5</v>
      </c>
      <c r="C48" s="40" t="s">
        <v>117</v>
      </c>
      <c r="D48" s="29">
        <v>2</v>
      </c>
      <c r="E48" s="25" t="s">
        <v>103</v>
      </c>
      <c r="F48" s="30">
        <v>4000000</v>
      </c>
      <c r="G48" s="30">
        <v>4500000</v>
      </c>
      <c r="H48" s="30">
        <v>5000000</v>
      </c>
      <c r="I48" s="30">
        <v>5500000</v>
      </c>
      <c r="J48" s="30">
        <v>6000000</v>
      </c>
      <c r="K48" s="49">
        <f t="shared" si="2"/>
        <v>25000000</v>
      </c>
    </row>
    <row r="49" spans="1:11" ht="24.6" customHeight="1">
      <c r="A49" s="12">
        <v>18</v>
      </c>
      <c r="B49" s="29">
        <v>6</v>
      </c>
      <c r="C49" s="40" t="s">
        <v>118</v>
      </c>
      <c r="D49" s="29">
        <v>3</v>
      </c>
      <c r="E49" s="25" t="s">
        <v>119</v>
      </c>
      <c r="F49" s="30">
        <v>650000</v>
      </c>
      <c r="G49" s="30">
        <v>650000</v>
      </c>
      <c r="H49" s="30">
        <v>650000</v>
      </c>
      <c r="I49" s="30">
        <v>650000</v>
      </c>
      <c r="J49" s="30">
        <v>650000</v>
      </c>
      <c r="K49" s="49">
        <f t="shared" si="2"/>
        <v>3250000</v>
      </c>
    </row>
    <row r="50" spans="1:11" ht="24.6" customHeight="1">
      <c r="A50" s="12">
        <v>18</v>
      </c>
      <c r="B50" s="29">
        <v>7</v>
      </c>
      <c r="C50" s="40" t="s">
        <v>120</v>
      </c>
      <c r="D50" s="29">
        <v>1</v>
      </c>
      <c r="E50" s="25" t="s">
        <v>103</v>
      </c>
      <c r="F50" s="30">
        <v>2140000</v>
      </c>
      <c r="G50" s="30">
        <v>2140000</v>
      </c>
      <c r="H50" s="30">
        <v>2140000</v>
      </c>
      <c r="I50" s="30">
        <v>2140000</v>
      </c>
      <c r="J50" s="30">
        <v>2140000</v>
      </c>
      <c r="K50" s="49">
        <f t="shared" si="2"/>
        <v>10700000</v>
      </c>
    </row>
    <row r="51" spans="1:11" ht="24.6" customHeight="1">
      <c r="A51" s="12">
        <v>18</v>
      </c>
      <c r="B51" s="29">
        <v>8</v>
      </c>
      <c r="C51" s="40" t="s">
        <v>121</v>
      </c>
      <c r="D51" s="29">
        <v>1</v>
      </c>
      <c r="E51" s="25" t="s">
        <v>103</v>
      </c>
      <c r="F51" s="30">
        <v>2000000</v>
      </c>
      <c r="G51" s="30">
        <v>2000000</v>
      </c>
      <c r="H51" s="30">
        <v>2000000</v>
      </c>
      <c r="I51" s="30">
        <v>2000000</v>
      </c>
      <c r="J51" s="30">
        <v>2000000</v>
      </c>
      <c r="K51" s="49">
        <f t="shared" si="2"/>
        <v>10000000</v>
      </c>
    </row>
    <row r="52" spans="1:11" ht="24.6" customHeight="1">
      <c r="A52" s="12">
        <v>21</v>
      </c>
      <c r="B52" s="29">
        <v>1</v>
      </c>
      <c r="C52" s="40" t="s">
        <v>122</v>
      </c>
      <c r="D52" s="29">
        <v>2</v>
      </c>
      <c r="E52" s="25"/>
      <c r="F52" s="11"/>
      <c r="G52" s="11">
        <v>3000000</v>
      </c>
      <c r="H52" s="11"/>
      <c r="I52" s="11"/>
      <c r="J52" s="11"/>
      <c r="K52" s="49">
        <f t="shared" si="2"/>
        <v>3000000</v>
      </c>
    </row>
    <row r="53" spans="1:11" ht="24.6" customHeight="1">
      <c r="A53" s="12">
        <v>21</v>
      </c>
      <c r="B53" s="29">
        <v>2</v>
      </c>
      <c r="C53" s="40" t="s">
        <v>123</v>
      </c>
      <c r="D53" s="29">
        <v>2</v>
      </c>
      <c r="E53" s="25"/>
      <c r="F53" s="11"/>
      <c r="G53" s="11"/>
      <c r="H53" s="11">
        <v>3000000</v>
      </c>
      <c r="I53" s="11"/>
      <c r="J53" s="11"/>
      <c r="K53" s="49">
        <f t="shared" si="2"/>
        <v>3000000</v>
      </c>
    </row>
    <row r="54" spans="1:11" ht="24.6" customHeight="1">
      <c r="A54" s="12">
        <v>21</v>
      </c>
      <c r="B54" s="29">
        <v>3</v>
      </c>
      <c r="C54" s="40" t="s">
        <v>124</v>
      </c>
      <c r="D54" s="29">
        <v>2</v>
      </c>
      <c r="E54" s="25"/>
      <c r="F54" s="11"/>
      <c r="G54" s="11"/>
      <c r="H54" s="11"/>
      <c r="I54" s="11">
        <v>3000000</v>
      </c>
      <c r="J54" s="11"/>
      <c r="K54" s="49">
        <f t="shared" si="2"/>
        <v>3000000</v>
      </c>
    </row>
    <row r="55" spans="1:11" ht="24.6" customHeight="1">
      <c r="A55" s="12">
        <v>22</v>
      </c>
      <c r="B55" s="29">
        <v>1</v>
      </c>
      <c r="C55" s="40" t="s">
        <v>135</v>
      </c>
      <c r="D55" s="38">
        <v>3</v>
      </c>
      <c r="E55" s="25" t="s">
        <v>54</v>
      </c>
      <c r="F55" s="30">
        <v>150000</v>
      </c>
      <c r="G55" s="30">
        <v>1150000</v>
      </c>
      <c r="H55" s="30">
        <v>300000</v>
      </c>
      <c r="I55" s="30">
        <v>300000</v>
      </c>
      <c r="J55" s="30">
        <v>300000</v>
      </c>
      <c r="K55" s="49">
        <f t="shared" si="2"/>
        <v>2200000</v>
      </c>
    </row>
    <row r="56" spans="1:11" ht="24.6" customHeight="1">
      <c r="A56" s="12">
        <v>23</v>
      </c>
      <c r="B56" s="29">
        <v>1</v>
      </c>
      <c r="C56" s="40" t="s">
        <v>136</v>
      </c>
      <c r="D56" s="29">
        <v>4</v>
      </c>
      <c r="E56" s="25"/>
      <c r="F56" s="11"/>
      <c r="G56" s="32">
        <v>5000000</v>
      </c>
      <c r="H56" s="32"/>
      <c r="I56" s="32"/>
      <c r="J56" s="32"/>
      <c r="K56" s="49">
        <f t="shared" si="2"/>
        <v>5000000</v>
      </c>
    </row>
    <row r="57" spans="1:11" ht="24.6" customHeight="1">
      <c r="A57" s="12">
        <v>25</v>
      </c>
      <c r="B57" s="12">
        <v>1</v>
      </c>
      <c r="C57" s="40" t="s">
        <v>137</v>
      </c>
      <c r="D57" s="39">
        <v>5</v>
      </c>
      <c r="E57" s="160" t="s">
        <v>54</v>
      </c>
      <c r="F57" s="33">
        <v>911600</v>
      </c>
      <c r="G57" s="33">
        <v>928000</v>
      </c>
      <c r="H57" s="33">
        <v>509000</v>
      </c>
      <c r="I57" s="33">
        <v>962600</v>
      </c>
      <c r="J57" s="33">
        <v>962000</v>
      </c>
      <c r="K57" s="49">
        <f t="shared" si="2"/>
        <v>4273200</v>
      </c>
    </row>
    <row r="58" spans="1:11" ht="24.6" customHeight="1">
      <c r="A58" s="12">
        <v>25</v>
      </c>
      <c r="B58" s="12">
        <v>2</v>
      </c>
      <c r="C58" s="40" t="s">
        <v>138</v>
      </c>
      <c r="D58" s="39">
        <v>4</v>
      </c>
      <c r="E58" s="160" t="s">
        <v>54</v>
      </c>
      <c r="F58" s="33">
        <v>3100000</v>
      </c>
      <c r="G58" s="33">
        <v>1550000</v>
      </c>
      <c r="H58" s="33">
        <v>1550000</v>
      </c>
      <c r="I58" s="33">
        <v>1550000</v>
      </c>
      <c r="J58" s="33">
        <v>1550000</v>
      </c>
      <c r="K58" s="49">
        <f t="shared" si="2"/>
        <v>9300000</v>
      </c>
    </row>
    <row r="59" spans="1:11" ht="24.6" customHeight="1">
      <c r="A59" s="12">
        <v>25</v>
      </c>
      <c r="B59" s="12">
        <v>3</v>
      </c>
      <c r="C59" s="40" t="s">
        <v>139</v>
      </c>
      <c r="D59" s="39">
        <v>5</v>
      </c>
      <c r="E59" s="160" t="s">
        <v>54</v>
      </c>
      <c r="F59" s="33">
        <v>900000</v>
      </c>
      <c r="G59" s="33">
        <v>900000</v>
      </c>
      <c r="H59" s="33">
        <v>900000</v>
      </c>
      <c r="I59" s="33">
        <v>900000</v>
      </c>
      <c r="J59" s="33">
        <v>900000</v>
      </c>
      <c r="K59" s="49">
        <f t="shared" si="2"/>
        <v>4500000</v>
      </c>
    </row>
    <row r="60" spans="1:11" ht="24.6" customHeight="1">
      <c r="A60" s="12">
        <v>29.2</v>
      </c>
      <c r="B60" s="29">
        <v>1</v>
      </c>
      <c r="C60" s="40" t="s">
        <v>142</v>
      </c>
      <c r="D60" s="29">
        <v>5</v>
      </c>
      <c r="E60" s="25">
        <v>2564</v>
      </c>
      <c r="F60" s="30">
        <v>200000</v>
      </c>
      <c r="G60" s="11"/>
      <c r="H60" s="11"/>
      <c r="I60" s="11"/>
      <c r="J60" s="11"/>
      <c r="K60" s="49">
        <f t="shared" si="2"/>
        <v>200000</v>
      </c>
    </row>
    <row r="61" spans="1:11" ht="24.6" customHeight="1">
      <c r="A61" s="12">
        <v>29.2</v>
      </c>
      <c r="B61" s="29">
        <v>2</v>
      </c>
      <c r="C61" s="40" t="s">
        <v>143</v>
      </c>
      <c r="D61" s="29">
        <v>5</v>
      </c>
      <c r="E61" s="25">
        <v>2564</v>
      </c>
      <c r="F61" s="30">
        <v>430000</v>
      </c>
      <c r="G61" s="11"/>
      <c r="H61" s="11"/>
      <c r="I61" s="11"/>
      <c r="J61" s="11"/>
      <c r="K61" s="49">
        <f t="shared" si="2"/>
        <v>430000</v>
      </c>
    </row>
    <row r="62" spans="1:11" ht="24.6" customHeight="1">
      <c r="A62" s="12">
        <v>29.2</v>
      </c>
      <c r="B62" s="29">
        <v>3</v>
      </c>
      <c r="C62" s="40" t="s">
        <v>144</v>
      </c>
      <c r="D62" s="29">
        <v>5</v>
      </c>
      <c r="E62" s="25">
        <v>2564</v>
      </c>
      <c r="F62" s="30">
        <v>350000</v>
      </c>
      <c r="G62" s="11"/>
      <c r="H62" s="11"/>
      <c r="I62" s="11"/>
      <c r="J62" s="11"/>
      <c r="K62" s="49">
        <f t="shared" si="2"/>
        <v>350000</v>
      </c>
    </row>
    <row r="63" spans="1:11" ht="24.6" customHeight="1">
      <c r="A63" s="12">
        <v>29.2</v>
      </c>
      <c r="B63" s="29">
        <v>4</v>
      </c>
      <c r="C63" s="40" t="s">
        <v>145</v>
      </c>
      <c r="D63" s="29">
        <v>2</v>
      </c>
      <c r="E63" s="25">
        <v>2564</v>
      </c>
      <c r="F63" s="30">
        <v>230000</v>
      </c>
      <c r="G63" s="11"/>
      <c r="H63" s="11"/>
      <c r="I63" s="11"/>
      <c r="J63" s="11"/>
      <c r="K63" s="49">
        <f t="shared" si="2"/>
        <v>230000</v>
      </c>
    </row>
    <row r="64" spans="1:11" ht="24.6" customHeight="1">
      <c r="A64" s="12">
        <v>29.2</v>
      </c>
      <c r="B64" s="29">
        <v>5</v>
      </c>
      <c r="C64" s="40" t="s">
        <v>146</v>
      </c>
      <c r="D64" s="29">
        <v>3</v>
      </c>
      <c r="E64" s="25">
        <v>2564</v>
      </c>
      <c r="F64" s="30">
        <v>150000</v>
      </c>
      <c r="G64" s="11"/>
      <c r="H64" s="11"/>
      <c r="I64" s="11"/>
      <c r="J64" s="11"/>
      <c r="K64" s="49">
        <f t="shared" si="2"/>
        <v>150000</v>
      </c>
    </row>
    <row r="65" spans="1:13" ht="24.6" customHeight="1">
      <c r="A65" s="12">
        <v>29.2</v>
      </c>
      <c r="B65" s="29">
        <v>6</v>
      </c>
      <c r="C65" s="40" t="s">
        <v>147</v>
      </c>
      <c r="D65" s="29">
        <v>3</v>
      </c>
      <c r="E65" s="25">
        <v>2564</v>
      </c>
      <c r="F65" s="30">
        <v>150000</v>
      </c>
      <c r="G65" s="11"/>
      <c r="H65" s="11"/>
      <c r="I65" s="11"/>
      <c r="J65" s="11"/>
      <c r="K65" s="49">
        <f t="shared" si="2"/>
        <v>150000</v>
      </c>
    </row>
    <row r="66" spans="1:13" ht="24.6" customHeight="1">
      <c r="A66" s="12">
        <v>29.3</v>
      </c>
      <c r="B66" s="29">
        <v>1</v>
      </c>
      <c r="C66" s="40" t="s">
        <v>148</v>
      </c>
      <c r="D66" s="29">
        <v>1</v>
      </c>
      <c r="E66" s="25" t="s">
        <v>149</v>
      </c>
      <c r="F66" s="30">
        <v>300000</v>
      </c>
      <c r="G66" s="30">
        <v>300000</v>
      </c>
      <c r="H66" s="11"/>
      <c r="I66" s="11"/>
      <c r="J66" s="11"/>
      <c r="K66" s="49">
        <f t="shared" si="2"/>
        <v>600000</v>
      </c>
    </row>
    <row r="67" spans="1:13" ht="24.6" customHeight="1">
      <c r="A67" s="12">
        <v>29.3</v>
      </c>
      <c r="B67" s="29">
        <v>2</v>
      </c>
      <c r="C67" s="40" t="s">
        <v>150</v>
      </c>
      <c r="D67" s="29">
        <v>3</v>
      </c>
      <c r="E67" s="25">
        <v>2564</v>
      </c>
      <c r="F67" s="30">
        <v>300000</v>
      </c>
      <c r="G67" s="11"/>
      <c r="H67" s="11"/>
      <c r="I67" s="11"/>
      <c r="J67" s="11"/>
      <c r="K67" s="49">
        <f t="shared" ref="K67:K98" si="3">SUM(F67:J67)</f>
        <v>300000</v>
      </c>
    </row>
    <row r="68" spans="1:13" ht="24.6" customHeight="1">
      <c r="A68" s="12">
        <v>29.4</v>
      </c>
      <c r="B68" s="29">
        <v>1</v>
      </c>
      <c r="C68" s="40" t="s">
        <v>151</v>
      </c>
      <c r="D68" s="29">
        <v>2</v>
      </c>
      <c r="E68" s="25">
        <v>2564</v>
      </c>
      <c r="F68" s="30">
        <v>423000</v>
      </c>
      <c r="G68" s="11"/>
      <c r="H68" s="11"/>
      <c r="I68" s="11"/>
      <c r="J68" s="11"/>
      <c r="K68" s="49">
        <f t="shared" si="3"/>
        <v>423000</v>
      </c>
    </row>
    <row r="69" spans="1:13" ht="24.6" customHeight="1">
      <c r="A69" s="12">
        <v>29.4</v>
      </c>
      <c r="B69" s="29">
        <v>2</v>
      </c>
      <c r="C69" s="40" t="s">
        <v>152</v>
      </c>
      <c r="D69" s="29">
        <v>3</v>
      </c>
      <c r="E69" s="25">
        <v>2567</v>
      </c>
      <c r="F69" s="11"/>
      <c r="G69" s="11"/>
      <c r="H69" s="11"/>
      <c r="I69" s="30">
        <v>3486500</v>
      </c>
      <c r="J69" s="11"/>
      <c r="K69" s="49">
        <f t="shared" si="3"/>
        <v>3486500</v>
      </c>
    </row>
    <row r="70" spans="1:13" ht="24.6" customHeight="1">
      <c r="A70" s="12">
        <v>29.4</v>
      </c>
      <c r="B70" s="29">
        <v>3</v>
      </c>
      <c r="C70" s="40" t="s">
        <v>153</v>
      </c>
      <c r="D70" s="29">
        <v>4</v>
      </c>
      <c r="E70" s="25">
        <v>2566</v>
      </c>
      <c r="F70" s="11"/>
      <c r="G70" s="11"/>
      <c r="H70" s="30">
        <v>739100</v>
      </c>
      <c r="I70" s="11"/>
      <c r="J70" s="11"/>
      <c r="K70" s="49">
        <f t="shared" si="3"/>
        <v>739100</v>
      </c>
    </row>
    <row r="71" spans="1:13" ht="24.6" customHeight="1">
      <c r="A71" s="12">
        <v>29.4</v>
      </c>
      <c r="B71" s="29">
        <v>4</v>
      </c>
      <c r="C71" s="40" t="s">
        <v>154</v>
      </c>
      <c r="D71" s="29">
        <v>5</v>
      </c>
      <c r="E71" s="25" t="s">
        <v>54</v>
      </c>
      <c r="F71" s="30">
        <v>711200</v>
      </c>
      <c r="G71" s="30">
        <v>359000</v>
      </c>
      <c r="H71" s="30">
        <v>334300</v>
      </c>
      <c r="I71" s="30">
        <v>216500</v>
      </c>
      <c r="J71" s="30">
        <v>336300</v>
      </c>
      <c r="K71" s="49">
        <f t="shared" si="3"/>
        <v>1957300</v>
      </c>
    </row>
    <row r="72" spans="1:13" ht="24.6" customHeight="1">
      <c r="A72" s="12">
        <v>29.6</v>
      </c>
      <c r="B72" s="29">
        <v>1</v>
      </c>
      <c r="C72" s="40" t="s">
        <v>140</v>
      </c>
      <c r="D72" s="29">
        <v>5</v>
      </c>
      <c r="E72" s="25" t="s">
        <v>54</v>
      </c>
      <c r="F72" s="30">
        <v>5986000</v>
      </c>
      <c r="G72" s="30">
        <v>9802000</v>
      </c>
      <c r="H72" s="30">
        <v>5636000</v>
      </c>
      <c r="I72" s="30">
        <v>5636000</v>
      </c>
      <c r="J72" s="30">
        <v>7036000</v>
      </c>
      <c r="K72" s="49">
        <f t="shared" si="3"/>
        <v>34096000</v>
      </c>
    </row>
    <row r="73" spans="1:13" ht="24.6" customHeight="1" thickBot="1">
      <c r="A73" s="12">
        <v>29.6</v>
      </c>
      <c r="B73" s="29">
        <v>2</v>
      </c>
      <c r="C73" s="40" t="s">
        <v>141</v>
      </c>
      <c r="D73" s="29">
        <v>5</v>
      </c>
      <c r="E73" s="25" t="s">
        <v>54</v>
      </c>
      <c r="F73" s="11"/>
      <c r="G73" s="30">
        <v>7430000</v>
      </c>
      <c r="H73" s="30">
        <v>1380000</v>
      </c>
      <c r="I73" s="11"/>
      <c r="J73" s="11"/>
      <c r="K73" s="49">
        <f t="shared" si="3"/>
        <v>8810000</v>
      </c>
    </row>
    <row r="74" spans="1:13" ht="24.6" customHeight="1" thickBot="1">
      <c r="A74" s="12">
        <v>30.1</v>
      </c>
      <c r="B74" s="24">
        <v>28</v>
      </c>
      <c r="C74" s="40" t="s">
        <v>197</v>
      </c>
      <c r="D74" s="37">
        <v>2</v>
      </c>
      <c r="E74" s="25" t="s">
        <v>54</v>
      </c>
      <c r="F74" s="28">
        <v>3300000</v>
      </c>
      <c r="G74" s="28">
        <v>1300000</v>
      </c>
      <c r="H74" s="28">
        <v>100000</v>
      </c>
      <c r="I74" s="28">
        <v>100000</v>
      </c>
      <c r="J74" s="28">
        <v>100000</v>
      </c>
      <c r="K74" s="49">
        <f t="shared" si="3"/>
        <v>4900000</v>
      </c>
      <c r="L74" s="24" t="s">
        <v>198</v>
      </c>
      <c r="M74" s="47" t="s">
        <v>162</v>
      </c>
    </row>
    <row r="75" spans="1:13" ht="24.6" customHeight="1" thickBot="1">
      <c r="A75" s="12">
        <v>30.1</v>
      </c>
      <c r="B75" s="24">
        <v>29</v>
      </c>
      <c r="C75" s="40" t="s">
        <v>200</v>
      </c>
      <c r="D75" s="37">
        <v>4</v>
      </c>
      <c r="E75" s="25" t="s">
        <v>54</v>
      </c>
      <c r="F75" s="28">
        <v>630000</v>
      </c>
      <c r="G75" s="28">
        <v>410000</v>
      </c>
      <c r="H75" s="28">
        <v>410000</v>
      </c>
      <c r="I75" s="28">
        <v>410000</v>
      </c>
      <c r="J75" s="28">
        <v>10000</v>
      </c>
      <c r="K75" s="49">
        <f t="shared" si="3"/>
        <v>1870000</v>
      </c>
      <c r="L75" s="24" t="s">
        <v>201</v>
      </c>
      <c r="M75" s="47" t="s">
        <v>162</v>
      </c>
    </row>
    <row r="76" spans="1:13" ht="24.6" customHeight="1" thickBot="1">
      <c r="A76" s="12">
        <v>30.2</v>
      </c>
      <c r="B76" s="24">
        <v>30</v>
      </c>
      <c r="C76" s="41" t="s">
        <v>202</v>
      </c>
      <c r="D76" s="25">
        <v>1</v>
      </c>
      <c r="E76" s="25" t="s">
        <v>54</v>
      </c>
      <c r="F76" s="26">
        <v>40000</v>
      </c>
      <c r="G76" s="26">
        <v>40000</v>
      </c>
      <c r="H76" s="26">
        <v>40000</v>
      </c>
      <c r="I76" s="26">
        <v>40000</v>
      </c>
      <c r="J76" s="26">
        <v>40000</v>
      </c>
      <c r="K76" s="49">
        <f t="shared" si="3"/>
        <v>200000</v>
      </c>
      <c r="M76" s="47" t="s">
        <v>162</v>
      </c>
    </row>
    <row r="77" spans="1:13" ht="24.6" customHeight="1" thickBot="1">
      <c r="A77" s="12">
        <v>30.2</v>
      </c>
      <c r="B77" s="24">
        <v>31</v>
      </c>
      <c r="C77" s="41" t="s">
        <v>203</v>
      </c>
      <c r="D77" s="25">
        <v>2</v>
      </c>
      <c r="E77" s="25" t="s">
        <v>54</v>
      </c>
      <c r="F77" s="26">
        <v>3000000</v>
      </c>
      <c r="G77" s="26">
        <v>600000</v>
      </c>
      <c r="H77" s="26">
        <v>600000</v>
      </c>
      <c r="I77" s="26">
        <v>600000</v>
      </c>
      <c r="J77" s="26">
        <v>600000</v>
      </c>
      <c r="K77" s="49">
        <f t="shared" si="3"/>
        <v>5400000</v>
      </c>
      <c r="M77" s="47" t="s">
        <v>162</v>
      </c>
    </row>
    <row r="78" spans="1:13" ht="24.6" customHeight="1" thickBot="1">
      <c r="A78" s="12">
        <v>30.2</v>
      </c>
      <c r="B78" s="24">
        <v>32</v>
      </c>
      <c r="C78" s="41" t="s">
        <v>204</v>
      </c>
      <c r="D78" s="25">
        <v>3</v>
      </c>
      <c r="E78" s="25" t="s">
        <v>54</v>
      </c>
      <c r="F78" s="26">
        <v>600000</v>
      </c>
      <c r="G78" s="26">
        <v>600000</v>
      </c>
      <c r="H78" s="26">
        <v>100000</v>
      </c>
      <c r="I78" s="26">
        <v>100000</v>
      </c>
      <c r="J78" s="26">
        <v>100000</v>
      </c>
      <c r="K78" s="49">
        <f t="shared" si="3"/>
        <v>1500000</v>
      </c>
      <c r="M78" s="47" t="s">
        <v>162</v>
      </c>
    </row>
    <row r="79" spans="1:13" ht="24.6" customHeight="1" thickBot="1">
      <c r="A79" s="12">
        <v>30.2</v>
      </c>
      <c r="B79" s="24">
        <v>33</v>
      </c>
      <c r="C79" s="41" t="s">
        <v>205</v>
      </c>
      <c r="D79" s="25">
        <v>4</v>
      </c>
      <c r="E79" s="25" t="s">
        <v>54</v>
      </c>
      <c r="F79" s="26">
        <v>1300000</v>
      </c>
      <c r="G79" s="26">
        <v>900000</v>
      </c>
      <c r="H79" s="26">
        <v>1000000</v>
      </c>
      <c r="I79" s="26">
        <v>500000</v>
      </c>
      <c r="J79" s="26">
        <v>500000</v>
      </c>
      <c r="K79" s="49">
        <f t="shared" si="3"/>
        <v>4200000</v>
      </c>
      <c r="M79" s="47" t="s">
        <v>162</v>
      </c>
    </row>
    <row r="80" spans="1:13" ht="24.6" customHeight="1" thickBot="1">
      <c r="A80" s="12">
        <v>30.2</v>
      </c>
      <c r="B80" s="24">
        <v>34</v>
      </c>
      <c r="C80" s="41" t="s">
        <v>206</v>
      </c>
      <c r="D80" s="25">
        <v>5</v>
      </c>
      <c r="E80" s="25" t="s">
        <v>54</v>
      </c>
      <c r="F80" s="26">
        <v>3800000</v>
      </c>
      <c r="G80" s="26">
        <v>200000</v>
      </c>
      <c r="H80" s="26">
        <v>200000</v>
      </c>
      <c r="I80" s="26">
        <v>200000</v>
      </c>
      <c r="J80" s="26">
        <v>200000</v>
      </c>
      <c r="K80" s="49">
        <f t="shared" si="3"/>
        <v>4600000</v>
      </c>
      <c r="M80" s="47" t="s">
        <v>162</v>
      </c>
    </row>
    <row r="81" spans="1:13" ht="24.6" customHeight="1" thickBot="1">
      <c r="A81" s="12">
        <v>30.3</v>
      </c>
      <c r="B81" s="24">
        <v>13</v>
      </c>
      <c r="C81" s="40" t="s">
        <v>174</v>
      </c>
      <c r="D81" s="25">
        <v>5</v>
      </c>
      <c r="E81" s="25" t="s">
        <v>54</v>
      </c>
      <c r="F81" s="26">
        <v>2316000</v>
      </c>
      <c r="G81" s="26">
        <v>36000</v>
      </c>
      <c r="H81" s="26">
        <v>36000</v>
      </c>
      <c r="I81" s="26">
        <v>416000</v>
      </c>
      <c r="J81" s="26">
        <v>186000</v>
      </c>
      <c r="K81" s="49">
        <f t="shared" si="3"/>
        <v>2990000</v>
      </c>
      <c r="M81" s="47" t="s">
        <v>162</v>
      </c>
    </row>
    <row r="82" spans="1:13" ht="24.6" customHeight="1" thickBot="1">
      <c r="A82" s="12">
        <v>30.3</v>
      </c>
      <c r="B82" s="24">
        <v>14</v>
      </c>
      <c r="C82" s="40" t="s">
        <v>176</v>
      </c>
      <c r="D82" s="25">
        <v>1</v>
      </c>
      <c r="E82" s="25" t="s">
        <v>54</v>
      </c>
      <c r="F82" s="26">
        <v>200000</v>
      </c>
      <c r="G82" s="26">
        <v>200000</v>
      </c>
      <c r="H82" s="26">
        <v>290000</v>
      </c>
      <c r="I82" s="26">
        <v>290000</v>
      </c>
      <c r="J82" s="26">
        <v>200000</v>
      </c>
      <c r="K82" s="49">
        <f t="shared" si="3"/>
        <v>1180000</v>
      </c>
      <c r="M82" s="47" t="s">
        <v>162</v>
      </c>
    </row>
    <row r="83" spans="1:13" ht="24.6" customHeight="1" thickBot="1">
      <c r="A83" s="12">
        <v>30.3</v>
      </c>
      <c r="B83" s="24">
        <v>15</v>
      </c>
      <c r="C83" s="40" t="s">
        <v>177</v>
      </c>
      <c r="D83" s="25">
        <v>3</v>
      </c>
      <c r="E83" s="25" t="s">
        <v>54</v>
      </c>
      <c r="F83" s="26">
        <v>1512000</v>
      </c>
      <c r="G83" s="26">
        <v>372000</v>
      </c>
      <c r="H83" s="26">
        <v>372000</v>
      </c>
      <c r="I83" s="26">
        <v>372000</v>
      </c>
      <c r="J83" s="26">
        <v>372000</v>
      </c>
      <c r="K83" s="49">
        <f t="shared" si="3"/>
        <v>3000000</v>
      </c>
      <c r="M83" s="47" t="s">
        <v>162</v>
      </c>
    </row>
    <row r="84" spans="1:13" ht="24.6" customHeight="1" thickBot="1">
      <c r="A84" s="12">
        <v>30.3</v>
      </c>
      <c r="B84" s="24">
        <v>16</v>
      </c>
      <c r="C84" s="40" t="s">
        <v>178</v>
      </c>
      <c r="D84" s="25">
        <v>3</v>
      </c>
      <c r="E84" s="25" t="s">
        <v>54</v>
      </c>
      <c r="F84" s="26">
        <v>2860000</v>
      </c>
      <c r="G84" s="34">
        <v>0</v>
      </c>
      <c r="H84" s="26">
        <v>2860000</v>
      </c>
      <c r="I84" s="34">
        <v>0</v>
      </c>
      <c r="J84" s="26">
        <v>2860000</v>
      </c>
      <c r="K84" s="49">
        <f t="shared" si="3"/>
        <v>8580000</v>
      </c>
      <c r="M84" s="47" t="s">
        <v>162</v>
      </c>
    </row>
    <row r="85" spans="1:13" ht="24.6" customHeight="1" thickBot="1">
      <c r="A85" s="12">
        <v>30.3</v>
      </c>
      <c r="B85" s="24">
        <v>17</v>
      </c>
      <c r="C85" s="40" t="s">
        <v>179</v>
      </c>
      <c r="D85" s="25">
        <v>3</v>
      </c>
      <c r="E85" s="25" t="s">
        <v>54</v>
      </c>
      <c r="F85" s="26">
        <v>1656000</v>
      </c>
      <c r="G85" s="26">
        <v>1656000</v>
      </c>
      <c r="H85" s="26">
        <v>1656000</v>
      </c>
      <c r="I85" s="26">
        <v>1656000</v>
      </c>
      <c r="J85" s="26">
        <v>1656000</v>
      </c>
      <c r="K85" s="49">
        <f t="shared" si="3"/>
        <v>8280000</v>
      </c>
      <c r="M85" s="47" t="s">
        <v>162</v>
      </c>
    </row>
    <row r="86" spans="1:13" ht="24.6" customHeight="1" thickBot="1">
      <c r="A86" s="12">
        <v>30.4</v>
      </c>
      <c r="B86" s="24">
        <v>36</v>
      </c>
      <c r="C86" s="40" t="s">
        <v>209</v>
      </c>
      <c r="D86" s="25">
        <v>3</v>
      </c>
      <c r="E86" s="25" t="s">
        <v>54</v>
      </c>
      <c r="F86" s="26">
        <v>460000</v>
      </c>
      <c r="G86" s="26">
        <v>365000</v>
      </c>
      <c r="H86" s="26">
        <v>150000</v>
      </c>
      <c r="I86" s="26">
        <v>50000</v>
      </c>
      <c r="J86" s="26">
        <v>220000</v>
      </c>
      <c r="K86" s="49">
        <f t="shared" si="3"/>
        <v>1245000</v>
      </c>
      <c r="M86" s="47" t="s">
        <v>175</v>
      </c>
    </row>
    <row r="87" spans="1:13" ht="24.6" customHeight="1" thickBot="1">
      <c r="A87" s="12">
        <v>30.5</v>
      </c>
      <c r="B87" s="24">
        <v>18</v>
      </c>
      <c r="C87" s="40" t="s">
        <v>180</v>
      </c>
      <c r="D87" s="25">
        <v>5</v>
      </c>
      <c r="E87" s="25" t="s">
        <v>54</v>
      </c>
      <c r="F87" s="26">
        <v>3349900</v>
      </c>
      <c r="G87" s="34" t="s">
        <v>62</v>
      </c>
      <c r="H87" s="26">
        <v>10000</v>
      </c>
      <c r="I87" s="26">
        <v>10000</v>
      </c>
      <c r="J87" s="26">
        <v>10000</v>
      </c>
      <c r="K87" s="49">
        <f t="shared" si="3"/>
        <v>3379900</v>
      </c>
      <c r="M87" s="47" t="s">
        <v>175</v>
      </c>
    </row>
    <row r="88" spans="1:13" ht="24.6" customHeight="1" thickBot="1">
      <c r="A88" s="12">
        <v>30.5</v>
      </c>
      <c r="B88" s="24">
        <v>19</v>
      </c>
      <c r="C88" s="40" t="s">
        <v>182</v>
      </c>
      <c r="D88" s="25">
        <v>3</v>
      </c>
      <c r="E88" s="25">
        <v>2564</v>
      </c>
      <c r="F88" s="26">
        <v>1000000</v>
      </c>
      <c r="G88" s="34" t="s">
        <v>62</v>
      </c>
      <c r="H88" s="34" t="s">
        <v>62</v>
      </c>
      <c r="I88" s="34" t="s">
        <v>62</v>
      </c>
      <c r="J88" s="34" t="s">
        <v>62</v>
      </c>
      <c r="K88" s="49">
        <f t="shared" si="3"/>
        <v>1000000</v>
      </c>
      <c r="M88" s="47" t="s">
        <v>175</v>
      </c>
    </row>
    <row r="89" spans="1:13" ht="24.6" customHeight="1" thickBot="1">
      <c r="A89" s="12">
        <v>30.5</v>
      </c>
      <c r="B89" s="24">
        <v>20</v>
      </c>
      <c r="C89" s="40" t="s">
        <v>183</v>
      </c>
      <c r="D89" s="25">
        <v>1</v>
      </c>
      <c r="E89" s="25">
        <v>2564</v>
      </c>
      <c r="F89" s="26">
        <v>2500000</v>
      </c>
      <c r="G89" s="34" t="s">
        <v>62</v>
      </c>
      <c r="H89" s="34" t="s">
        <v>62</v>
      </c>
      <c r="I89" s="34" t="s">
        <v>62</v>
      </c>
      <c r="J89" s="34" t="s">
        <v>62</v>
      </c>
      <c r="K89" s="49">
        <f t="shared" si="3"/>
        <v>2500000</v>
      </c>
      <c r="M89" s="47" t="s">
        <v>175</v>
      </c>
    </row>
    <row r="90" spans="1:13" ht="24.6" customHeight="1" thickBot="1">
      <c r="A90" s="12">
        <v>30.6</v>
      </c>
      <c r="B90" s="24">
        <v>35</v>
      </c>
      <c r="C90" s="40" t="s">
        <v>207</v>
      </c>
      <c r="D90" s="25">
        <v>5</v>
      </c>
      <c r="E90" s="25">
        <v>2564</v>
      </c>
      <c r="F90" s="26">
        <v>2000000</v>
      </c>
      <c r="G90" s="27" t="s">
        <v>62</v>
      </c>
      <c r="H90" s="27" t="s">
        <v>62</v>
      </c>
      <c r="I90" s="27" t="s">
        <v>62</v>
      </c>
      <c r="J90" s="27" t="s">
        <v>62</v>
      </c>
      <c r="K90" s="49">
        <f t="shared" si="3"/>
        <v>2000000</v>
      </c>
      <c r="M90" s="47" t="s">
        <v>175</v>
      </c>
    </row>
    <row r="91" spans="1:13" ht="24.6" customHeight="1" thickBot="1">
      <c r="A91" s="12">
        <v>30.6</v>
      </c>
      <c r="B91" s="24">
        <v>37</v>
      </c>
      <c r="C91" s="40" t="s">
        <v>210</v>
      </c>
      <c r="D91" s="25">
        <v>5</v>
      </c>
      <c r="E91" s="25" t="s">
        <v>54</v>
      </c>
      <c r="F91" s="26">
        <v>2122200</v>
      </c>
      <c r="G91" s="26">
        <v>876000</v>
      </c>
      <c r="H91" s="26">
        <v>1321100</v>
      </c>
      <c r="I91" s="26">
        <v>1231100</v>
      </c>
      <c r="J91" s="26">
        <v>876000</v>
      </c>
      <c r="K91" s="49">
        <f t="shared" si="3"/>
        <v>6426400</v>
      </c>
      <c r="M91" s="47" t="s">
        <v>181</v>
      </c>
    </row>
    <row r="92" spans="1:13" ht="24.6" customHeight="1" thickBot="1">
      <c r="A92" s="12">
        <v>30.6</v>
      </c>
      <c r="B92" s="24">
        <v>38</v>
      </c>
      <c r="C92" s="41" t="s">
        <v>211</v>
      </c>
      <c r="D92" s="25">
        <v>5</v>
      </c>
      <c r="E92" s="25" t="s">
        <v>54</v>
      </c>
      <c r="F92" s="26">
        <v>772000</v>
      </c>
      <c r="G92" s="26">
        <v>520800</v>
      </c>
      <c r="H92" s="26">
        <v>655600</v>
      </c>
      <c r="I92" s="26">
        <v>655600</v>
      </c>
      <c r="J92" s="26">
        <v>470800</v>
      </c>
      <c r="K92" s="49">
        <f t="shared" si="3"/>
        <v>3074800</v>
      </c>
      <c r="M92" s="47" t="s">
        <v>181</v>
      </c>
    </row>
    <row r="93" spans="1:13" ht="24.6" customHeight="1" thickBot="1">
      <c r="A93" s="12">
        <v>30.6</v>
      </c>
      <c r="B93" s="24">
        <v>39</v>
      </c>
      <c r="C93" s="40" t="s">
        <v>168</v>
      </c>
      <c r="D93" s="25">
        <v>5</v>
      </c>
      <c r="E93" s="25">
        <v>2564</v>
      </c>
      <c r="F93" s="26">
        <v>759000</v>
      </c>
      <c r="G93" s="27"/>
      <c r="H93" s="27"/>
      <c r="I93" s="27"/>
      <c r="J93" s="27"/>
      <c r="K93" s="49">
        <f t="shared" si="3"/>
        <v>759000</v>
      </c>
      <c r="M93" s="47" t="s">
        <v>181</v>
      </c>
    </row>
    <row r="94" spans="1:13" ht="41.1" customHeight="1" thickBot="1">
      <c r="A94" s="12">
        <v>30.7</v>
      </c>
      <c r="B94" s="24">
        <v>1</v>
      </c>
      <c r="C94" s="40" t="s">
        <v>161</v>
      </c>
      <c r="D94" s="25">
        <v>5</v>
      </c>
      <c r="E94" s="25" t="s">
        <v>54</v>
      </c>
      <c r="F94" s="26">
        <v>16434130</v>
      </c>
      <c r="G94" s="25" t="s">
        <v>62</v>
      </c>
      <c r="H94" s="25" t="s">
        <v>62</v>
      </c>
      <c r="I94" s="25" t="s">
        <v>62</v>
      </c>
      <c r="J94" s="26">
        <v>3779850</v>
      </c>
      <c r="K94" s="49">
        <f t="shared" si="3"/>
        <v>20213980</v>
      </c>
      <c r="M94" s="47" t="s">
        <v>186</v>
      </c>
    </row>
    <row r="95" spans="1:13" ht="41.1" customHeight="1" thickBot="1">
      <c r="A95" s="12">
        <v>30.7</v>
      </c>
      <c r="B95" s="24">
        <v>2</v>
      </c>
      <c r="C95" s="40" t="s">
        <v>163</v>
      </c>
      <c r="D95" s="25">
        <v>5</v>
      </c>
      <c r="E95" s="25" t="s">
        <v>54</v>
      </c>
      <c r="F95" s="26">
        <v>2348650</v>
      </c>
      <c r="G95" s="26">
        <v>540190</v>
      </c>
      <c r="H95" s="26">
        <v>540190</v>
      </c>
      <c r="I95" s="26">
        <v>540190</v>
      </c>
      <c r="J95" s="26">
        <v>540190</v>
      </c>
      <c r="K95" s="49">
        <f t="shared" si="3"/>
        <v>4509410</v>
      </c>
      <c r="M95" s="47" t="s">
        <v>186</v>
      </c>
    </row>
    <row r="96" spans="1:13" ht="41.1" customHeight="1" thickBot="1">
      <c r="A96" s="12">
        <v>30.7</v>
      </c>
      <c r="B96" s="24">
        <v>3</v>
      </c>
      <c r="C96" s="40" t="s">
        <v>164</v>
      </c>
      <c r="D96" s="25">
        <v>5</v>
      </c>
      <c r="E96" s="25" t="s">
        <v>54</v>
      </c>
      <c r="F96" s="26">
        <v>3785286</v>
      </c>
      <c r="G96" s="26">
        <v>337050</v>
      </c>
      <c r="H96" s="26">
        <v>337050</v>
      </c>
      <c r="I96" s="26">
        <v>337050</v>
      </c>
      <c r="J96" s="26">
        <v>337050</v>
      </c>
      <c r="K96" s="49">
        <f t="shared" si="3"/>
        <v>5133486</v>
      </c>
      <c r="M96" s="47" t="s">
        <v>186</v>
      </c>
    </row>
    <row r="97" spans="1:13" ht="41.1" customHeight="1" thickBot="1">
      <c r="A97" s="12">
        <v>30.7</v>
      </c>
      <c r="B97" s="24">
        <v>4</v>
      </c>
      <c r="C97" s="40" t="s">
        <v>165</v>
      </c>
      <c r="D97" s="25">
        <v>5</v>
      </c>
      <c r="E97" s="25" t="s">
        <v>54</v>
      </c>
      <c r="F97" s="26">
        <v>7500000</v>
      </c>
      <c r="G97" s="26">
        <v>1500000</v>
      </c>
      <c r="H97" s="26">
        <v>1500000</v>
      </c>
      <c r="I97" s="26">
        <v>1500000</v>
      </c>
      <c r="J97" s="26">
        <v>1500000</v>
      </c>
      <c r="K97" s="49">
        <f t="shared" si="3"/>
        <v>13500000</v>
      </c>
      <c r="M97" s="47" t="s">
        <v>186</v>
      </c>
    </row>
    <row r="98" spans="1:13" ht="24.6" customHeight="1" thickBot="1">
      <c r="A98" s="12">
        <v>30.7</v>
      </c>
      <c r="B98" s="24">
        <v>5</v>
      </c>
      <c r="C98" s="40" t="s">
        <v>166</v>
      </c>
      <c r="D98" s="25">
        <v>5</v>
      </c>
      <c r="E98" s="25" t="s">
        <v>54</v>
      </c>
      <c r="F98" s="26">
        <v>12675000</v>
      </c>
      <c r="G98" s="26">
        <v>6300000</v>
      </c>
      <c r="H98" s="26">
        <v>4300000</v>
      </c>
      <c r="I98" s="26">
        <v>4300000</v>
      </c>
      <c r="J98" s="26">
        <v>4300000</v>
      </c>
      <c r="K98" s="49">
        <f t="shared" si="3"/>
        <v>31875000</v>
      </c>
      <c r="M98" s="47" t="s">
        <v>192</v>
      </c>
    </row>
    <row r="99" spans="1:13" ht="24.6" customHeight="1" thickBot="1">
      <c r="A99" s="12">
        <v>30.7</v>
      </c>
      <c r="B99" s="24">
        <v>6</v>
      </c>
      <c r="C99" s="40" t="s">
        <v>167</v>
      </c>
      <c r="D99" s="25">
        <v>5</v>
      </c>
      <c r="E99" s="25" t="s">
        <v>54</v>
      </c>
      <c r="F99" s="26">
        <v>8861000</v>
      </c>
      <c r="G99" s="26">
        <v>1875000</v>
      </c>
      <c r="H99" s="26">
        <v>1875000</v>
      </c>
      <c r="I99" s="26">
        <v>1875000</v>
      </c>
      <c r="J99" s="26">
        <v>1770000</v>
      </c>
      <c r="K99" s="49">
        <f t="shared" ref="K99:K116" si="4">SUM(F99:J99)</f>
        <v>16256000</v>
      </c>
      <c r="M99" s="47" t="s">
        <v>194</v>
      </c>
    </row>
    <row r="100" spans="1:13" ht="24.6" customHeight="1" thickBot="1">
      <c r="A100" s="12">
        <v>30.7</v>
      </c>
      <c r="B100" s="24">
        <v>7</v>
      </c>
      <c r="C100" s="40" t="s">
        <v>168</v>
      </c>
      <c r="D100" s="25">
        <v>5</v>
      </c>
      <c r="E100" s="25">
        <v>2564</v>
      </c>
      <c r="F100" s="26">
        <v>2530000</v>
      </c>
      <c r="G100" s="25" t="s">
        <v>62</v>
      </c>
      <c r="H100" s="25" t="s">
        <v>62</v>
      </c>
      <c r="I100" s="25" t="s">
        <v>62</v>
      </c>
      <c r="J100" s="25" t="s">
        <v>62</v>
      </c>
      <c r="K100" s="49">
        <f t="shared" si="4"/>
        <v>2530000</v>
      </c>
      <c r="M100" s="47" t="s">
        <v>194</v>
      </c>
    </row>
    <row r="101" spans="1:13" ht="41.1" customHeight="1" thickBot="1">
      <c r="A101" s="12">
        <v>30.7</v>
      </c>
      <c r="B101" s="24">
        <v>8</v>
      </c>
      <c r="C101" s="40" t="s">
        <v>169</v>
      </c>
      <c r="D101" s="25">
        <v>5</v>
      </c>
      <c r="E101" s="25" t="s">
        <v>80</v>
      </c>
      <c r="F101" s="25" t="s">
        <v>62</v>
      </c>
      <c r="G101" s="26">
        <v>1600000</v>
      </c>
      <c r="H101" s="25" t="s">
        <v>62</v>
      </c>
      <c r="I101" s="26">
        <v>1600000</v>
      </c>
      <c r="J101" s="25" t="s">
        <v>62</v>
      </c>
      <c r="K101" s="49">
        <f t="shared" si="4"/>
        <v>3200000</v>
      </c>
      <c r="M101" s="47" t="s">
        <v>199</v>
      </c>
    </row>
    <row r="102" spans="1:13" ht="41.1" customHeight="1" thickBot="1">
      <c r="A102" s="12">
        <v>30.7</v>
      </c>
      <c r="B102" s="24">
        <v>9</v>
      </c>
      <c r="C102" s="40" t="s">
        <v>170</v>
      </c>
      <c r="D102" s="25">
        <v>2</v>
      </c>
      <c r="E102" s="25">
        <v>2564</v>
      </c>
      <c r="F102" s="26">
        <v>225000</v>
      </c>
      <c r="G102" s="25" t="s">
        <v>62</v>
      </c>
      <c r="H102" s="25" t="s">
        <v>62</v>
      </c>
      <c r="I102" s="25" t="s">
        <v>62</v>
      </c>
      <c r="J102" s="25" t="s">
        <v>62</v>
      </c>
      <c r="K102" s="49">
        <f t="shared" si="4"/>
        <v>225000</v>
      </c>
      <c r="M102" s="47" t="s">
        <v>199</v>
      </c>
    </row>
    <row r="103" spans="1:13" ht="41.1" customHeight="1" thickBot="1">
      <c r="A103" s="12">
        <v>30.7</v>
      </c>
      <c r="B103" s="24">
        <v>10</v>
      </c>
      <c r="C103" s="40" t="s">
        <v>171</v>
      </c>
      <c r="D103" s="25">
        <v>5</v>
      </c>
      <c r="E103" s="25" t="s">
        <v>65</v>
      </c>
      <c r="F103" s="25" t="s">
        <v>62</v>
      </c>
      <c r="G103" s="26">
        <v>6687500</v>
      </c>
      <c r="H103" s="25" t="s">
        <v>62</v>
      </c>
      <c r="I103" s="25" t="s">
        <v>62</v>
      </c>
      <c r="J103" s="25" t="s">
        <v>62</v>
      </c>
      <c r="K103" s="49">
        <f t="shared" si="4"/>
        <v>6687500</v>
      </c>
      <c r="M103" s="47" t="s">
        <v>212</v>
      </c>
    </row>
    <row r="104" spans="1:13" ht="41.1" customHeight="1" thickBot="1">
      <c r="A104" s="12">
        <v>30.7</v>
      </c>
      <c r="B104" s="24">
        <v>11</v>
      </c>
      <c r="C104" s="40" t="s">
        <v>172</v>
      </c>
      <c r="D104" s="25">
        <v>2</v>
      </c>
      <c r="E104" s="25" t="s">
        <v>65</v>
      </c>
      <c r="F104" s="25" t="s">
        <v>62</v>
      </c>
      <c r="G104" s="26">
        <v>282000</v>
      </c>
      <c r="H104" s="25" t="s">
        <v>62</v>
      </c>
      <c r="I104" s="25" t="s">
        <v>62</v>
      </c>
      <c r="J104" s="26">
        <v>282000</v>
      </c>
      <c r="K104" s="49">
        <f t="shared" si="4"/>
        <v>564000</v>
      </c>
      <c r="M104" s="47" t="s">
        <v>212</v>
      </c>
    </row>
    <row r="105" spans="1:13" ht="41.1" customHeight="1" thickBot="1">
      <c r="A105" s="12">
        <v>30.7</v>
      </c>
      <c r="B105" s="24">
        <v>12</v>
      </c>
      <c r="C105" s="40" t="s">
        <v>173</v>
      </c>
      <c r="D105" s="25">
        <v>2</v>
      </c>
      <c r="E105" s="25">
        <v>2564</v>
      </c>
      <c r="F105" s="26">
        <v>311200</v>
      </c>
      <c r="G105" s="25" t="s">
        <v>62</v>
      </c>
      <c r="H105" s="25" t="s">
        <v>62</v>
      </c>
      <c r="I105" s="25" t="s">
        <v>62</v>
      </c>
      <c r="J105" s="25" t="s">
        <v>62</v>
      </c>
      <c r="K105" s="49">
        <f t="shared" si="4"/>
        <v>311200</v>
      </c>
      <c r="M105" s="47" t="s">
        <v>212</v>
      </c>
    </row>
    <row r="106" spans="1:13" ht="41.1" customHeight="1" thickBot="1">
      <c r="A106" s="12">
        <v>30.8</v>
      </c>
      <c r="B106" s="24">
        <v>25</v>
      </c>
      <c r="C106" s="40" t="s">
        <v>190</v>
      </c>
      <c r="D106" s="25">
        <v>2</v>
      </c>
      <c r="E106" s="25" t="s">
        <v>191</v>
      </c>
      <c r="F106" s="26">
        <v>1496000</v>
      </c>
      <c r="G106" s="34" t="s">
        <v>62</v>
      </c>
      <c r="H106" s="26">
        <v>935000</v>
      </c>
      <c r="I106" s="34" t="s">
        <v>62</v>
      </c>
      <c r="J106" s="34" t="s">
        <v>62</v>
      </c>
      <c r="K106" s="49">
        <f t="shared" si="4"/>
        <v>2431000</v>
      </c>
      <c r="M106" s="47" t="s">
        <v>212</v>
      </c>
    </row>
    <row r="107" spans="1:13" ht="41.1" customHeight="1" thickBot="1">
      <c r="A107" s="12">
        <v>30.8</v>
      </c>
      <c r="B107" s="24">
        <v>26</v>
      </c>
      <c r="C107" s="40" t="s">
        <v>193</v>
      </c>
      <c r="D107" s="25">
        <v>5</v>
      </c>
      <c r="E107" s="25" t="s">
        <v>185</v>
      </c>
      <c r="F107" s="26">
        <v>100000</v>
      </c>
      <c r="G107" s="26">
        <v>100000</v>
      </c>
      <c r="H107" s="26">
        <v>100000</v>
      </c>
      <c r="I107" s="26">
        <v>100000</v>
      </c>
      <c r="J107" s="26">
        <v>100000</v>
      </c>
      <c r="K107" s="49">
        <f t="shared" si="4"/>
        <v>500000</v>
      </c>
      <c r="M107" s="47" t="s">
        <v>212</v>
      </c>
    </row>
    <row r="108" spans="1:13" ht="24.6" customHeight="1" thickBot="1">
      <c r="A108" s="12">
        <v>30.8</v>
      </c>
      <c r="B108" s="24">
        <v>27</v>
      </c>
      <c r="C108" s="40" t="s">
        <v>195</v>
      </c>
      <c r="D108" s="25">
        <v>3</v>
      </c>
      <c r="E108" s="25" t="s">
        <v>196</v>
      </c>
      <c r="F108" s="26">
        <v>440000</v>
      </c>
      <c r="G108" s="34" t="s">
        <v>62</v>
      </c>
      <c r="H108" s="26">
        <v>80000</v>
      </c>
      <c r="I108" s="26">
        <v>80000</v>
      </c>
      <c r="J108" s="34" t="s">
        <v>62</v>
      </c>
      <c r="K108" s="49">
        <f t="shared" si="4"/>
        <v>600000</v>
      </c>
      <c r="M108" s="48" t="s">
        <v>208</v>
      </c>
    </row>
    <row r="109" spans="1:13" ht="24.6" customHeight="1" thickBot="1">
      <c r="A109" s="12">
        <v>30.9</v>
      </c>
      <c r="B109" s="24">
        <v>21</v>
      </c>
      <c r="C109" s="40" t="s">
        <v>184</v>
      </c>
      <c r="D109" s="25">
        <v>2</v>
      </c>
      <c r="E109" s="25" t="s">
        <v>185</v>
      </c>
      <c r="F109" s="26">
        <v>5000000</v>
      </c>
      <c r="G109" s="26">
        <v>5000000</v>
      </c>
      <c r="H109" s="26">
        <v>5000000</v>
      </c>
      <c r="I109" s="26">
        <v>5000000</v>
      </c>
      <c r="J109" s="26">
        <v>5000000</v>
      </c>
      <c r="K109" s="49">
        <f t="shared" si="4"/>
        <v>25000000</v>
      </c>
      <c r="M109" s="48" t="s">
        <v>213</v>
      </c>
    </row>
    <row r="110" spans="1:13" ht="24.6" customHeight="1" thickBot="1">
      <c r="A110" s="12">
        <v>30.9</v>
      </c>
      <c r="B110" s="24">
        <v>22</v>
      </c>
      <c r="C110" s="40" t="s">
        <v>187</v>
      </c>
      <c r="D110" s="25">
        <v>3</v>
      </c>
      <c r="E110" s="25" t="s">
        <v>185</v>
      </c>
      <c r="F110" s="26">
        <v>16000000</v>
      </c>
      <c r="G110" s="26">
        <v>16000000</v>
      </c>
      <c r="H110" s="26">
        <v>16000000</v>
      </c>
      <c r="I110" s="26">
        <v>16000000</v>
      </c>
      <c r="J110" s="26">
        <v>16000000</v>
      </c>
      <c r="K110" s="49">
        <f t="shared" si="4"/>
        <v>80000000</v>
      </c>
      <c r="M110" s="48" t="s">
        <v>208</v>
      </c>
    </row>
    <row r="111" spans="1:13" ht="24.6" customHeight="1" thickBot="1">
      <c r="A111" s="12">
        <v>30.9</v>
      </c>
      <c r="B111" s="24">
        <v>23</v>
      </c>
      <c r="C111" s="40" t="s">
        <v>188</v>
      </c>
      <c r="D111" s="25">
        <v>4</v>
      </c>
      <c r="E111" s="25" t="s">
        <v>185</v>
      </c>
      <c r="F111" s="26">
        <v>2300000</v>
      </c>
      <c r="G111" s="26">
        <v>2300000</v>
      </c>
      <c r="H111" s="26">
        <v>2300000</v>
      </c>
      <c r="I111" s="26">
        <v>2300000</v>
      </c>
      <c r="J111" s="26">
        <v>2300000</v>
      </c>
      <c r="K111" s="49">
        <f t="shared" si="4"/>
        <v>11500000</v>
      </c>
      <c r="M111" s="48" t="s">
        <v>208</v>
      </c>
    </row>
    <row r="112" spans="1:13" ht="24.6" customHeight="1" thickBot="1">
      <c r="A112" s="12">
        <v>30.9</v>
      </c>
      <c r="B112" s="24">
        <v>24</v>
      </c>
      <c r="C112" s="40" t="s">
        <v>189</v>
      </c>
      <c r="D112" s="25">
        <v>5</v>
      </c>
      <c r="E112" s="25" t="s">
        <v>185</v>
      </c>
      <c r="F112" s="26">
        <v>5000000</v>
      </c>
      <c r="G112" s="26">
        <v>5000000</v>
      </c>
      <c r="H112" s="26">
        <v>5000000</v>
      </c>
      <c r="I112" s="26">
        <v>5000000</v>
      </c>
      <c r="J112" s="26">
        <v>5000000</v>
      </c>
      <c r="K112" s="49">
        <f t="shared" si="4"/>
        <v>25000000</v>
      </c>
      <c r="M112" s="48" t="s">
        <v>208</v>
      </c>
    </row>
    <row r="113" spans="1:16" ht="24.6" customHeight="1">
      <c r="A113" s="12">
        <v>33</v>
      </c>
      <c r="B113" s="29">
        <v>1</v>
      </c>
      <c r="C113" s="40" t="s">
        <v>214</v>
      </c>
      <c r="D113" s="29">
        <v>3</v>
      </c>
      <c r="E113" s="25" t="s">
        <v>95</v>
      </c>
      <c r="F113" s="30">
        <v>2070000</v>
      </c>
      <c r="G113" s="30">
        <v>2025000</v>
      </c>
      <c r="H113" s="11"/>
      <c r="I113" s="11"/>
      <c r="J113" s="11"/>
      <c r="K113" s="49">
        <f t="shared" si="4"/>
        <v>4095000</v>
      </c>
      <c r="L113" s="9"/>
    </row>
    <row r="114" spans="1:16" ht="24.6" customHeight="1">
      <c r="A114" s="12">
        <v>39</v>
      </c>
      <c r="B114" s="24">
        <v>1</v>
      </c>
      <c r="C114" s="40" t="s">
        <v>215</v>
      </c>
      <c r="D114" s="24">
        <v>3</v>
      </c>
      <c r="E114" s="25">
        <v>2565</v>
      </c>
      <c r="F114" s="23"/>
      <c r="G114" s="28">
        <v>1000000</v>
      </c>
      <c r="H114" s="23"/>
      <c r="I114" s="23"/>
      <c r="J114" s="23"/>
      <c r="K114" s="49">
        <f t="shared" si="4"/>
        <v>1000000</v>
      </c>
      <c r="L114" s="9"/>
    </row>
    <row r="115" spans="1:16" ht="24.6" customHeight="1">
      <c r="A115" s="12">
        <v>39</v>
      </c>
      <c r="B115" s="24">
        <v>2</v>
      </c>
      <c r="C115" s="41" t="s">
        <v>216</v>
      </c>
      <c r="D115" s="24">
        <v>3</v>
      </c>
      <c r="E115" s="25">
        <v>2566</v>
      </c>
      <c r="F115" s="23"/>
      <c r="G115" s="23"/>
      <c r="H115" s="28">
        <v>1000000</v>
      </c>
      <c r="I115" s="23"/>
      <c r="J115" s="23"/>
      <c r="K115" s="49">
        <f t="shared" si="4"/>
        <v>1000000</v>
      </c>
      <c r="L115" s="9"/>
    </row>
    <row r="116" spans="1:16" ht="24.6" customHeight="1">
      <c r="A116" s="12">
        <v>39</v>
      </c>
      <c r="B116" s="24">
        <v>3</v>
      </c>
      <c r="C116" s="40" t="s">
        <v>217</v>
      </c>
      <c r="D116" s="24">
        <v>5</v>
      </c>
      <c r="E116" s="25" t="s">
        <v>80</v>
      </c>
      <c r="F116" s="23"/>
      <c r="G116" s="28">
        <v>119000</v>
      </c>
      <c r="H116" s="28">
        <v>174000</v>
      </c>
      <c r="I116" s="28">
        <v>84000</v>
      </c>
      <c r="J116" s="23"/>
      <c r="K116" s="49">
        <f t="shared" si="4"/>
        <v>377000</v>
      </c>
      <c r="L116" s="9"/>
    </row>
    <row r="117" spans="1:16" ht="24.6" customHeight="1">
      <c r="A117" s="12">
        <v>39</v>
      </c>
      <c r="B117" s="29">
        <v>4</v>
      </c>
      <c r="C117" s="41" t="s">
        <v>218</v>
      </c>
      <c r="D117" s="24">
        <v>3</v>
      </c>
      <c r="E117" s="25" t="s">
        <v>149</v>
      </c>
      <c r="F117" s="28">
        <v>1000000</v>
      </c>
      <c r="G117" s="28">
        <v>1000000</v>
      </c>
      <c r="H117" s="11"/>
      <c r="I117" s="11"/>
      <c r="J117" s="11"/>
      <c r="K117" s="49">
        <f>SUM(F117:J117)</f>
        <v>2000000</v>
      </c>
      <c r="L117" s="9"/>
    </row>
    <row r="118" spans="1:16" ht="24.6" customHeight="1">
      <c r="A118" s="10">
        <v>320</v>
      </c>
      <c r="B118" s="56">
        <v>1</v>
      </c>
      <c r="C118" s="85" t="s">
        <v>233</v>
      </c>
      <c r="D118" s="101">
        <v>1</v>
      </c>
      <c r="F118" s="106">
        <v>4000000</v>
      </c>
      <c r="G118" s="106">
        <v>4000000</v>
      </c>
      <c r="H118" s="106">
        <v>4000000</v>
      </c>
      <c r="I118" s="106">
        <v>4000000</v>
      </c>
      <c r="J118" s="106">
        <v>4000000</v>
      </c>
      <c r="K118" s="49">
        <f t="shared" ref="K118:K161" si="5">SUM(F118:J118)</f>
        <v>20000000</v>
      </c>
      <c r="L118" s="59" t="s">
        <v>243</v>
      </c>
      <c r="M118" s="57"/>
      <c r="N118" s="60"/>
      <c r="O118" s="60"/>
      <c r="P118" s="60"/>
    </row>
    <row r="119" spans="1:16" ht="24.6" customHeight="1">
      <c r="A119" s="10">
        <v>320</v>
      </c>
      <c r="B119" s="56">
        <v>2</v>
      </c>
      <c r="C119" s="88" t="s">
        <v>234</v>
      </c>
      <c r="D119" s="101">
        <v>1</v>
      </c>
      <c r="F119" s="106">
        <v>1000000</v>
      </c>
      <c r="G119" s="106">
        <v>1000000</v>
      </c>
      <c r="H119" s="106">
        <v>1000000</v>
      </c>
      <c r="I119" s="106">
        <v>1000000</v>
      </c>
      <c r="J119" s="106">
        <v>1000000</v>
      </c>
      <c r="K119" s="49">
        <f t="shared" si="5"/>
        <v>5000000</v>
      </c>
      <c r="L119" s="59" t="s">
        <v>232</v>
      </c>
      <c r="M119" s="57"/>
      <c r="N119" s="60"/>
      <c r="O119" s="60"/>
      <c r="P119" s="60"/>
    </row>
    <row r="120" spans="1:16" ht="24.6" customHeight="1">
      <c r="A120" s="10">
        <v>320</v>
      </c>
      <c r="B120" s="56">
        <v>3</v>
      </c>
      <c r="C120" s="88" t="s">
        <v>235</v>
      </c>
      <c r="D120" s="101">
        <v>1</v>
      </c>
      <c r="F120" s="106">
        <v>1000000</v>
      </c>
      <c r="G120" s="106">
        <v>1000000</v>
      </c>
      <c r="H120" s="106">
        <v>1000000</v>
      </c>
      <c r="I120" s="106">
        <v>1000000</v>
      </c>
      <c r="J120" s="106">
        <v>1000000</v>
      </c>
      <c r="K120" s="49">
        <f t="shared" si="5"/>
        <v>5000000</v>
      </c>
      <c r="L120" s="59" t="s">
        <v>232</v>
      </c>
      <c r="M120" s="57"/>
      <c r="N120" s="60"/>
      <c r="O120" s="60"/>
      <c r="P120" s="60"/>
    </row>
    <row r="121" spans="1:16" ht="24.6" customHeight="1">
      <c r="A121" s="10">
        <v>320</v>
      </c>
      <c r="B121" s="56">
        <v>4</v>
      </c>
      <c r="C121" s="88" t="s">
        <v>236</v>
      </c>
      <c r="D121" s="101">
        <v>1</v>
      </c>
      <c r="F121" s="106">
        <v>1000000</v>
      </c>
      <c r="G121" s="106">
        <v>1000000</v>
      </c>
      <c r="H121" s="106">
        <v>1000000</v>
      </c>
      <c r="I121" s="106">
        <v>1000000</v>
      </c>
      <c r="J121" s="106">
        <v>1000000</v>
      </c>
      <c r="K121" s="49">
        <f t="shared" si="5"/>
        <v>5000000</v>
      </c>
      <c r="L121" s="59" t="s">
        <v>232</v>
      </c>
      <c r="M121" s="57"/>
      <c r="N121" s="60"/>
      <c r="O121" s="60"/>
      <c r="P121" s="60"/>
    </row>
    <row r="122" spans="1:16" ht="24.6" customHeight="1">
      <c r="A122" s="10">
        <v>320</v>
      </c>
      <c r="B122" s="56">
        <v>5</v>
      </c>
      <c r="C122" s="88" t="s">
        <v>237</v>
      </c>
      <c r="D122" s="101">
        <v>1</v>
      </c>
      <c r="F122" s="106">
        <v>1000000</v>
      </c>
      <c r="G122" s="106">
        <v>1000000</v>
      </c>
      <c r="H122" s="106">
        <v>1000000</v>
      </c>
      <c r="I122" s="106">
        <v>1000000</v>
      </c>
      <c r="J122" s="106">
        <v>1000000</v>
      </c>
      <c r="K122" s="49">
        <f t="shared" si="5"/>
        <v>5000000</v>
      </c>
      <c r="L122" s="59" t="s">
        <v>232</v>
      </c>
      <c r="M122" s="57"/>
      <c r="N122" s="60"/>
      <c r="O122" s="60"/>
      <c r="P122" s="60"/>
    </row>
    <row r="123" spans="1:16" ht="24.6" customHeight="1">
      <c r="A123" s="10">
        <v>320</v>
      </c>
      <c r="B123" s="56">
        <v>6</v>
      </c>
      <c r="C123" s="85" t="s">
        <v>238</v>
      </c>
      <c r="D123" s="101">
        <v>1</v>
      </c>
      <c r="F123" s="106">
        <v>3000000</v>
      </c>
      <c r="G123" s="106">
        <v>3000000</v>
      </c>
      <c r="H123" s="106">
        <v>3000000</v>
      </c>
      <c r="I123" s="106">
        <v>3000000</v>
      </c>
      <c r="J123" s="106">
        <v>3000000</v>
      </c>
      <c r="K123" s="49">
        <f t="shared" si="5"/>
        <v>15000000</v>
      </c>
      <c r="L123" s="59" t="s">
        <v>243</v>
      </c>
      <c r="M123" s="57"/>
      <c r="N123" s="60"/>
      <c r="O123" s="60"/>
      <c r="P123" s="60"/>
    </row>
    <row r="124" spans="1:16" ht="24.6" customHeight="1">
      <c r="A124" s="10">
        <v>320</v>
      </c>
      <c r="B124" s="56">
        <v>7</v>
      </c>
      <c r="C124" s="88" t="s">
        <v>239</v>
      </c>
      <c r="D124" s="101">
        <v>1</v>
      </c>
      <c r="F124" s="106">
        <v>2000000</v>
      </c>
      <c r="G124" s="106">
        <v>2000000</v>
      </c>
      <c r="H124" s="106">
        <v>2000000</v>
      </c>
      <c r="I124" s="106">
        <v>2000000</v>
      </c>
      <c r="J124" s="106">
        <v>2000000</v>
      </c>
      <c r="K124" s="49">
        <f t="shared" si="5"/>
        <v>10000000</v>
      </c>
      <c r="L124" s="59" t="s">
        <v>232</v>
      </c>
      <c r="M124" s="58"/>
      <c r="N124" s="60"/>
      <c r="O124" s="60"/>
      <c r="P124" s="60"/>
    </row>
    <row r="125" spans="1:16" ht="24.6" customHeight="1">
      <c r="A125" s="10">
        <v>320</v>
      </c>
      <c r="B125" s="56">
        <v>8</v>
      </c>
      <c r="C125" s="88" t="s">
        <v>240</v>
      </c>
      <c r="D125" s="101">
        <v>1</v>
      </c>
      <c r="F125" s="106">
        <v>1000000</v>
      </c>
      <c r="G125" s="106">
        <v>1000000</v>
      </c>
      <c r="H125" s="106">
        <v>1000000</v>
      </c>
      <c r="I125" s="106">
        <v>1000000</v>
      </c>
      <c r="J125" s="106">
        <v>1000000</v>
      </c>
      <c r="K125" s="49">
        <f t="shared" si="5"/>
        <v>5000000</v>
      </c>
      <c r="L125" s="59" t="s">
        <v>232</v>
      </c>
      <c r="M125" s="58"/>
      <c r="N125" s="60"/>
      <c r="O125" s="60"/>
      <c r="P125" s="60"/>
    </row>
    <row r="126" spans="1:16" ht="24.6" customHeight="1">
      <c r="A126" s="10">
        <v>320</v>
      </c>
      <c r="B126" s="56">
        <v>9</v>
      </c>
      <c r="C126" s="88" t="s">
        <v>241</v>
      </c>
      <c r="D126" s="101">
        <v>1</v>
      </c>
      <c r="F126" s="106"/>
      <c r="G126" s="109"/>
      <c r="H126" s="107"/>
      <c r="I126" s="107"/>
      <c r="J126" s="107"/>
      <c r="K126" s="49">
        <f t="shared" si="5"/>
        <v>0</v>
      </c>
      <c r="L126" s="59" t="s">
        <v>232</v>
      </c>
      <c r="M126" s="58"/>
      <c r="N126" s="60"/>
      <c r="O126" s="60"/>
      <c r="P126" s="60"/>
    </row>
    <row r="127" spans="1:16" ht="24.6" customHeight="1">
      <c r="A127" s="10">
        <v>320</v>
      </c>
      <c r="B127" s="56">
        <v>10</v>
      </c>
      <c r="C127" s="157" t="s">
        <v>242</v>
      </c>
      <c r="D127" s="56">
        <v>1</v>
      </c>
      <c r="F127" s="110"/>
      <c r="G127" s="107"/>
      <c r="H127" s="109"/>
      <c r="I127" s="109"/>
      <c r="J127" s="109"/>
      <c r="K127" s="49">
        <f t="shared" si="5"/>
        <v>0</v>
      </c>
      <c r="L127" s="61" t="s">
        <v>243</v>
      </c>
      <c r="M127" s="62"/>
      <c r="N127" s="62"/>
      <c r="O127" s="63"/>
      <c r="P127" s="62"/>
    </row>
    <row r="128" spans="1:16" ht="24.6" customHeight="1">
      <c r="A128" s="10">
        <v>320</v>
      </c>
      <c r="B128" s="56">
        <v>11</v>
      </c>
      <c r="C128" s="93" t="s">
        <v>244</v>
      </c>
      <c r="D128" s="101">
        <v>2</v>
      </c>
      <c r="F128" s="111">
        <v>600000</v>
      </c>
      <c r="G128" s="107"/>
      <c r="H128" s="107"/>
      <c r="I128" s="107"/>
      <c r="J128" s="107"/>
      <c r="K128" s="49">
        <f t="shared" si="5"/>
        <v>600000</v>
      </c>
      <c r="L128" s="65" t="s">
        <v>232</v>
      </c>
      <c r="M128" s="64"/>
      <c r="N128" s="66"/>
      <c r="O128" s="66"/>
      <c r="P128" s="67"/>
    </row>
    <row r="129" spans="1:16" ht="24.6" customHeight="1">
      <c r="A129" s="10">
        <v>320</v>
      </c>
      <c r="B129" s="56">
        <v>12</v>
      </c>
      <c r="C129" s="71" t="s">
        <v>245</v>
      </c>
      <c r="D129" s="102">
        <v>2</v>
      </c>
      <c r="F129" s="108">
        <v>400000</v>
      </c>
      <c r="G129" s="112">
        <v>400000</v>
      </c>
      <c r="H129" s="112">
        <v>2500000</v>
      </c>
      <c r="I129" s="112">
        <v>2500000</v>
      </c>
      <c r="J129" s="112">
        <v>2500000</v>
      </c>
      <c r="K129" s="49">
        <f t="shared" si="5"/>
        <v>8300000</v>
      </c>
      <c r="L129" s="59" t="s">
        <v>232</v>
      </c>
      <c r="M129" s="69"/>
      <c r="N129" s="70"/>
      <c r="O129" s="70"/>
      <c r="P129" s="70"/>
    </row>
    <row r="130" spans="1:16" ht="24.6" customHeight="1">
      <c r="A130" s="10">
        <v>320</v>
      </c>
      <c r="B130" s="56">
        <v>13</v>
      </c>
      <c r="C130" s="71" t="s">
        <v>246</v>
      </c>
      <c r="D130" s="103">
        <v>2</v>
      </c>
      <c r="F130" s="108">
        <v>2500000</v>
      </c>
      <c r="G130" s="112">
        <v>2500000</v>
      </c>
      <c r="H130" s="112">
        <v>3000000</v>
      </c>
      <c r="I130" s="112">
        <v>3000000</v>
      </c>
      <c r="J130" s="112">
        <v>3000000</v>
      </c>
      <c r="K130" s="49">
        <f t="shared" si="5"/>
        <v>14000000</v>
      </c>
      <c r="L130" s="59" t="s">
        <v>232</v>
      </c>
      <c r="M130" s="58"/>
      <c r="N130" s="70"/>
      <c r="O130" s="70"/>
      <c r="P130" s="70"/>
    </row>
    <row r="131" spans="1:16" ht="24.6" customHeight="1">
      <c r="A131" s="10">
        <v>320</v>
      </c>
      <c r="B131" s="56">
        <v>14</v>
      </c>
      <c r="C131" s="71" t="s">
        <v>247</v>
      </c>
      <c r="D131" s="103">
        <v>2</v>
      </c>
      <c r="F131" s="112">
        <v>3000000</v>
      </c>
      <c r="G131" s="112">
        <v>3000000</v>
      </c>
      <c r="H131" s="112">
        <v>1600000</v>
      </c>
      <c r="I131" s="112">
        <v>1600000</v>
      </c>
      <c r="J131" s="112">
        <v>1600000</v>
      </c>
      <c r="K131" s="49">
        <f t="shared" si="5"/>
        <v>10800000</v>
      </c>
      <c r="L131" s="59" t="s">
        <v>232</v>
      </c>
      <c r="M131" s="58"/>
      <c r="N131" s="70"/>
      <c r="O131" s="70"/>
      <c r="P131" s="70"/>
    </row>
    <row r="132" spans="1:16" ht="24.6" customHeight="1">
      <c r="A132" s="10">
        <v>320</v>
      </c>
      <c r="B132" s="56">
        <v>15</v>
      </c>
      <c r="C132" s="71" t="s">
        <v>248</v>
      </c>
      <c r="D132" s="103">
        <v>2</v>
      </c>
      <c r="F132" s="112">
        <v>1600000</v>
      </c>
      <c r="G132" s="112">
        <v>1600000</v>
      </c>
      <c r="H132" s="112">
        <v>1000000</v>
      </c>
      <c r="I132" s="112">
        <v>1000000</v>
      </c>
      <c r="J132" s="112">
        <v>1000000</v>
      </c>
      <c r="K132" s="49">
        <f t="shared" si="5"/>
        <v>6200000</v>
      </c>
      <c r="L132" s="59" t="s">
        <v>232</v>
      </c>
      <c r="M132" s="58"/>
      <c r="N132" s="68"/>
      <c r="O132" s="68"/>
      <c r="P132" s="70"/>
    </row>
    <row r="133" spans="1:16" ht="24.6" customHeight="1">
      <c r="A133" s="10">
        <v>320</v>
      </c>
      <c r="B133" s="56">
        <v>16</v>
      </c>
      <c r="C133" s="71" t="s">
        <v>249</v>
      </c>
      <c r="D133" s="103">
        <v>2</v>
      </c>
      <c r="F133" s="112">
        <v>1000000</v>
      </c>
      <c r="G133" s="112">
        <v>1000000</v>
      </c>
      <c r="H133" s="112">
        <v>200000</v>
      </c>
      <c r="I133" s="112">
        <v>200000</v>
      </c>
      <c r="J133" s="112">
        <v>200000</v>
      </c>
      <c r="K133" s="49">
        <f t="shared" si="5"/>
        <v>2600000</v>
      </c>
      <c r="L133" s="59" t="s">
        <v>232</v>
      </c>
      <c r="M133" s="58"/>
      <c r="N133" s="68"/>
      <c r="O133" s="68"/>
      <c r="P133" s="70"/>
    </row>
    <row r="134" spans="1:16" ht="24.6" customHeight="1">
      <c r="A134" s="10">
        <v>320</v>
      </c>
      <c r="B134" s="56">
        <v>17</v>
      </c>
      <c r="C134" s="71" t="s">
        <v>250</v>
      </c>
      <c r="D134" s="103">
        <v>2</v>
      </c>
      <c r="F134" s="108">
        <v>200000</v>
      </c>
      <c r="G134" s="112">
        <v>200000</v>
      </c>
      <c r="H134" s="107">
        <v>1050000</v>
      </c>
      <c r="I134" s="107">
        <v>1050000</v>
      </c>
      <c r="J134" s="107">
        <v>1050000</v>
      </c>
      <c r="K134" s="49">
        <f t="shared" si="5"/>
        <v>3550000</v>
      </c>
      <c r="L134" s="59" t="s">
        <v>232</v>
      </c>
      <c r="M134" s="58"/>
      <c r="N134" s="68"/>
      <c r="O134" s="68"/>
      <c r="P134" s="70"/>
    </row>
    <row r="135" spans="1:16" ht="24.6" customHeight="1">
      <c r="A135" s="10">
        <v>320</v>
      </c>
      <c r="B135" s="56">
        <v>18</v>
      </c>
      <c r="C135" s="158" t="s">
        <v>251</v>
      </c>
      <c r="D135" s="103">
        <v>2</v>
      </c>
      <c r="F135" s="108"/>
      <c r="G135" s="112">
        <v>1200000</v>
      </c>
      <c r="H135" s="112">
        <v>300000</v>
      </c>
      <c r="I135" s="112">
        <v>300000</v>
      </c>
      <c r="J135" s="112">
        <v>300000</v>
      </c>
      <c r="K135" s="49">
        <f t="shared" si="5"/>
        <v>2100000</v>
      </c>
      <c r="L135" s="59" t="s">
        <v>243</v>
      </c>
      <c r="M135" s="58"/>
      <c r="N135" s="70"/>
      <c r="O135" s="70"/>
      <c r="P135" s="70"/>
    </row>
    <row r="136" spans="1:16" ht="24.6" customHeight="1">
      <c r="A136" s="10">
        <v>320</v>
      </c>
      <c r="B136" s="56">
        <v>19</v>
      </c>
      <c r="C136" s="158" t="s">
        <v>252</v>
      </c>
      <c r="D136" s="103">
        <v>2</v>
      </c>
      <c r="F136" s="108">
        <v>1000000</v>
      </c>
      <c r="G136" s="108">
        <v>1000000</v>
      </c>
      <c r="H136" s="108">
        <v>1000000</v>
      </c>
      <c r="I136" s="108">
        <v>1000000</v>
      </c>
      <c r="J136" s="108">
        <v>1000000</v>
      </c>
      <c r="K136" s="49">
        <f t="shared" si="5"/>
        <v>5000000</v>
      </c>
      <c r="L136" s="59" t="s">
        <v>243</v>
      </c>
      <c r="M136" s="58"/>
      <c r="N136" s="70"/>
      <c r="O136" s="70"/>
      <c r="P136" s="70"/>
    </row>
    <row r="137" spans="1:16" ht="24.6" customHeight="1">
      <c r="A137" s="10">
        <v>320</v>
      </c>
      <c r="B137" s="72">
        <v>20</v>
      </c>
      <c r="C137" s="87" t="s">
        <v>253</v>
      </c>
      <c r="D137" s="102">
        <v>3</v>
      </c>
      <c r="F137" s="108">
        <v>900000</v>
      </c>
      <c r="G137" s="108">
        <v>3500000</v>
      </c>
      <c r="H137" s="108">
        <v>8300000</v>
      </c>
      <c r="I137" s="108">
        <v>6800000</v>
      </c>
      <c r="J137" s="108">
        <v>6800000</v>
      </c>
      <c r="K137" s="49">
        <f t="shared" si="5"/>
        <v>26300000</v>
      </c>
      <c r="L137" s="59" t="s">
        <v>243</v>
      </c>
      <c r="M137" s="69"/>
      <c r="N137" s="69"/>
      <c r="O137" s="69"/>
      <c r="P137" s="69"/>
    </row>
    <row r="138" spans="1:16" ht="24.6" customHeight="1">
      <c r="A138" s="10">
        <v>320</v>
      </c>
      <c r="B138" s="56">
        <v>21</v>
      </c>
      <c r="C138" s="86" t="s">
        <v>254</v>
      </c>
      <c r="D138" s="102">
        <v>3</v>
      </c>
      <c r="F138" s="118"/>
      <c r="G138" s="112">
        <v>1800000</v>
      </c>
      <c r="H138" s="112">
        <v>1800000</v>
      </c>
      <c r="I138" s="112">
        <v>1800000</v>
      </c>
      <c r="J138" s="112">
        <v>1800000</v>
      </c>
      <c r="K138" s="49">
        <f t="shared" si="5"/>
        <v>7200000</v>
      </c>
      <c r="L138" s="65" t="s">
        <v>255</v>
      </c>
      <c r="M138" s="64"/>
      <c r="N138" s="66"/>
      <c r="O138" s="66"/>
      <c r="P138" s="69"/>
    </row>
    <row r="139" spans="1:16" ht="24.6" customHeight="1">
      <c r="A139" s="10">
        <v>320</v>
      </c>
      <c r="B139" s="72">
        <v>22</v>
      </c>
      <c r="C139" s="86" t="s">
        <v>256</v>
      </c>
      <c r="D139" s="102">
        <v>3</v>
      </c>
      <c r="F139" s="111">
        <v>600000</v>
      </c>
      <c r="G139" s="111">
        <v>600000</v>
      </c>
      <c r="H139" s="111">
        <v>600000</v>
      </c>
      <c r="I139" s="111">
        <v>600000</v>
      </c>
      <c r="J139" s="111">
        <v>600000</v>
      </c>
      <c r="K139" s="49">
        <f t="shared" si="5"/>
        <v>3000000</v>
      </c>
      <c r="L139" s="65" t="s">
        <v>257</v>
      </c>
      <c r="M139" s="64"/>
      <c r="N139" s="66"/>
      <c r="O139" s="66"/>
      <c r="P139" s="67"/>
    </row>
    <row r="140" spans="1:16" ht="24.6" customHeight="1">
      <c r="A140" s="10">
        <v>320</v>
      </c>
      <c r="B140" s="56">
        <v>23</v>
      </c>
      <c r="C140" s="87" t="s">
        <v>258</v>
      </c>
      <c r="D140" s="102">
        <v>3</v>
      </c>
      <c r="F140" s="108"/>
      <c r="G140" s="112"/>
      <c r="H140" s="112">
        <v>2400000</v>
      </c>
      <c r="I140" s="112">
        <v>2400000</v>
      </c>
      <c r="J140" s="112">
        <v>2400000</v>
      </c>
      <c r="K140" s="49">
        <f t="shared" si="5"/>
        <v>7200000</v>
      </c>
      <c r="L140" s="59" t="s">
        <v>243</v>
      </c>
      <c r="M140" s="69"/>
      <c r="N140" s="70"/>
      <c r="O140" s="70"/>
      <c r="P140" s="69"/>
    </row>
    <row r="141" spans="1:16" ht="24.6" customHeight="1">
      <c r="A141" s="10">
        <v>320</v>
      </c>
      <c r="B141" s="72">
        <v>24</v>
      </c>
      <c r="C141" s="86" t="s">
        <v>259</v>
      </c>
      <c r="D141" s="102">
        <v>3</v>
      </c>
      <c r="F141" s="108">
        <v>300000</v>
      </c>
      <c r="G141" s="112">
        <v>300000</v>
      </c>
      <c r="H141" s="112">
        <v>1200000</v>
      </c>
      <c r="I141" s="112">
        <v>1200000</v>
      </c>
      <c r="J141" s="112">
        <v>1200000</v>
      </c>
      <c r="K141" s="49">
        <f t="shared" si="5"/>
        <v>4200000</v>
      </c>
      <c r="L141" s="65" t="s">
        <v>260</v>
      </c>
      <c r="M141" s="64"/>
      <c r="N141" s="66"/>
      <c r="O141" s="66"/>
      <c r="P141" s="67"/>
    </row>
    <row r="142" spans="1:16" ht="24.6" customHeight="1">
      <c r="A142" s="10">
        <v>320</v>
      </c>
      <c r="B142" s="56">
        <v>25</v>
      </c>
      <c r="C142" s="90" t="s">
        <v>261</v>
      </c>
      <c r="D142" s="102">
        <v>3</v>
      </c>
      <c r="F142" s="108"/>
      <c r="G142" s="112">
        <v>800000</v>
      </c>
      <c r="H142" s="112">
        <v>800000</v>
      </c>
      <c r="I142" s="112">
        <v>800000</v>
      </c>
      <c r="J142" s="112">
        <v>800000</v>
      </c>
      <c r="K142" s="49">
        <f t="shared" si="5"/>
        <v>3200000</v>
      </c>
      <c r="L142" s="59" t="s">
        <v>262</v>
      </c>
      <c r="M142" s="73"/>
      <c r="N142" s="74"/>
      <c r="O142" s="70"/>
      <c r="P142" s="70"/>
    </row>
    <row r="143" spans="1:16" ht="24.6" customHeight="1">
      <c r="A143" s="10">
        <v>320</v>
      </c>
      <c r="B143" s="72">
        <v>26</v>
      </c>
      <c r="C143" s="86" t="s">
        <v>263</v>
      </c>
      <c r="D143" s="102">
        <v>3</v>
      </c>
      <c r="F143" s="111"/>
      <c r="G143" s="112"/>
      <c r="H143" s="112">
        <v>1500000</v>
      </c>
      <c r="I143" s="112"/>
      <c r="J143" s="112"/>
      <c r="K143" s="49">
        <f t="shared" si="5"/>
        <v>1500000</v>
      </c>
      <c r="L143" s="65" t="s">
        <v>264</v>
      </c>
      <c r="M143" s="64"/>
      <c r="N143" s="66"/>
      <c r="O143" s="66"/>
      <c r="P143" s="67"/>
    </row>
    <row r="144" spans="1:16" s="96" customFormat="1" ht="24.6" customHeight="1">
      <c r="A144" s="10">
        <v>320</v>
      </c>
      <c r="B144" s="97">
        <v>27</v>
      </c>
      <c r="C144" s="94" t="s">
        <v>265</v>
      </c>
      <c r="D144" s="104">
        <v>3</v>
      </c>
      <c r="E144" s="161"/>
      <c r="F144" s="114"/>
      <c r="G144" s="115"/>
      <c r="H144" s="115"/>
      <c r="I144" s="115"/>
      <c r="J144" s="115"/>
      <c r="K144" s="49">
        <f t="shared" si="5"/>
        <v>0</v>
      </c>
      <c r="L144" s="95" t="s">
        <v>266</v>
      </c>
      <c r="M144" s="99"/>
      <c r="N144" s="98"/>
      <c r="O144" s="98"/>
      <c r="P144" s="98"/>
    </row>
    <row r="145" spans="1:16" ht="24.6" customHeight="1">
      <c r="A145" s="10">
        <v>320</v>
      </c>
      <c r="B145" s="72">
        <v>28</v>
      </c>
      <c r="C145" s="86" t="s">
        <v>267</v>
      </c>
      <c r="D145" s="102">
        <v>3</v>
      </c>
      <c r="F145" s="111"/>
      <c r="G145" s="113"/>
      <c r="H145" s="113"/>
      <c r="I145" s="113"/>
      <c r="J145" s="113"/>
      <c r="K145" s="49">
        <f t="shared" si="5"/>
        <v>0</v>
      </c>
      <c r="L145" s="65" t="s">
        <v>268</v>
      </c>
      <c r="M145" s="64"/>
      <c r="N145" s="66"/>
      <c r="O145" s="66"/>
      <c r="P145" s="67"/>
    </row>
    <row r="146" spans="1:16" ht="24.6" customHeight="1">
      <c r="A146" s="10">
        <v>320</v>
      </c>
      <c r="B146" s="56">
        <v>29</v>
      </c>
      <c r="C146" s="86" t="s">
        <v>269</v>
      </c>
      <c r="D146" s="102">
        <v>3</v>
      </c>
      <c r="F146" s="111"/>
      <c r="G146" s="113">
        <v>800000</v>
      </c>
      <c r="H146" s="113"/>
      <c r="I146" s="113"/>
      <c r="J146" s="113"/>
      <c r="K146" s="49">
        <f t="shared" si="5"/>
        <v>800000</v>
      </c>
      <c r="L146" s="65" t="s">
        <v>270</v>
      </c>
      <c r="M146" s="64"/>
      <c r="N146" s="66"/>
      <c r="O146" s="66"/>
      <c r="P146" s="67"/>
    </row>
    <row r="147" spans="1:16" ht="24.6" customHeight="1">
      <c r="A147" s="10">
        <v>320</v>
      </c>
      <c r="B147" s="56">
        <v>30</v>
      </c>
      <c r="C147" s="90" t="s">
        <v>271</v>
      </c>
      <c r="D147" s="101">
        <v>4</v>
      </c>
      <c r="F147" s="119"/>
      <c r="G147" s="120"/>
      <c r="H147" s="121"/>
      <c r="I147" s="121"/>
      <c r="J147" s="121"/>
      <c r="K147" s="49">
        <f t="shared" si="5"/>
        <v>0</v>
      </c>
      <c r="L147" s="59"/>
      <c r="M147" s="73"/>
      <c r="N147" s="74"/>
      <c r="O147" s="75"/>
      <c r="P147" s="75"/>
    </row>
    <row r="148" spans="1:16" ht="24.6" customHeight="1">
      <c r="A148" s="10">
        <v>320</v>
      </c>
      <c r="B148" s="56">
        <v>31</v>
      </c>
      <c r="C148" s="91" t="s">
        <v>272</v>
      </c>
      <c r="D148" s="105">
        <v>4</v>
      </c>
      <c r="F148" s="122"/>
      <c r="G148" s="121"/>
      <c r="H148" s="123"/>
      <c r="I148" s="123"/>
      <c r="J148" s="123"/>
      <c r="K148" s="49">
        <f t="shared" si="5"/>
        <v>0</v>
      </c>
      <c r="L148" s="77" t="s">
        <v>243</v>
      </c>
      <c r="M148" s="76"/>
      <c r="N148" s="76"/>
      <c r="O148" s="78"/>
      <c r="P148" s="76"/>
    </row>
    <row r="149" spans="1:16" ht="24.6" customHeight="1">
      <c r="A149" s="10">
        <v>320</v>
      </c>
      <c r="B149" s="61">
        <v>32</v>
      </c>
      <c r="C149" s="87" t="s">
        <v>273</v>
      </c>
      <c r="D149" s="101">
        <v>5</v>
      </c>
      <c r="F149" s="124"/>
      <c r="G149" s="124"/>
      <c r="H149" s="125"/>
      <c r="I149" s="125"/>
      <c r="J149" s="125"/>
      <c r="K149" s="49">
        <f t="shared" si="5"/>
        <v>0</v>
      </c>
      <c r="L149" s="59" t="s">
        <v>274</v>
      </c>
      <c r="M149" s="68"/>
      <c r="N149" s="79"/>
      <c r="O149" s="79"/>
      <c r="P149" s="79"/>
    </row>
    <row r="150" spans="1:16" ht="24.6" customHeight="1">
      <c r="A150" s="10">
        <v>320</v>
      </c>
      <c r="B150" s="61">
        <v>33</v>
      </c>
      <c r="C150" s="92" t="s">
        <v>275</v>
      </c>
      <c r="D150" s="101">
        <v>5</v>
      </c>
      <c r="F150" s="116">
        <v>3000000</v>
      </c>
      <c r="G150" s="116">
        <v>3000000</v>
      </c>
      <c r="H150" s="116">
        <v>3000000</v>
      </c>
      <c r="I150" s="116">
        <v>6600000</v>
      </c>
      <c r="J150" s="116">
        <v>6600000</v>
      </c>
      <c r="K150" s="49">
        <f t="shared" si="5"/>
        <v>22200000</v>
      </c>
      <c r="L150" s="59" t="s">
        <v>232</v>
      </c>
      <c r="M150" s="68"/>
      <c r="N150" s="79"/>
      <c r="O150" s="79"/>
      <c r="P150" s="79"/>
    </row>
    <row r="151" spans="1:16" ht="24.6" customHeight="1">
      <c r="A151" s="10">
        <v>320</v>
      </c>
      <c r="B151" s="61">
        <v>34</v>
      </c>
      <c r="C151" s="92" t="s">
        <v>276</v>
      </c>
      <c r="D151" s="101">
        <v>5</v>
      </c>
      <c r="F151" s="116">
        <v>6000000</v>
      </c>
      <c r="G151" s="116">
        <v>6000000</v>
      </c>
      <c r="H151" s="116">
        <v>6000000</v>
      </c>
      <c r="I151" s="116">
        <v>6000000</v>
      </c>
      <c r="J151" s="116">
        <v>6000000</v>
      </c>
      <c r="K151" s="49">
        <f t="shared" si="5"/>
        <v>30000000</v>
      </c>
      <c r="L151" s="59" t="s">
        <v>232</v>
      </c>
      <c r="M151" s="68"/>
      <c r="N151" s="79"/>
      <c r="O151" s="79"/>
      <c r="P151" s="79"/>
    </row>
    <row r="152" spans="1:16" ht="24.6" customHeight="1">
      <c r="A152" s="10">
        <v>320</v>
      </c>
      <c r="B152" s="61">
        <v>35</v>
      </c>
      <c r="C152" s="92" t="s">
        <v>277</v>
      </c>
      <c r="D152" s="101">
        <v>5</v>
      </c>
      <c r="F152" s="116">
        <v>5000000</v>
      </c>
      <c r="G152" s="116">
        <v>5000000</v>
      </c>
      <c r="H152" s="116">
        <v>5000000</v>
      </c>
      <c r="I152" s="116">
        <v>5000000</v>
      </c>
      <c r="J152" s="116">
        <v>5000000</v>
      </c>
      <c r="K152" s="49">
        <f t="shared" si="5"/>
        <v>25000000</v>
      </c>
      <c r="L152" s="59" t="s">
        <v>232</v>
      </c>
      <c r="M152" s="68"/>
      <c r="N152" s="79"/>
      <c r="O152" s="79"/>
      <c r="P152" s="79"/>
    </row>
    <row r="153" spans="1:16" ht="24.6" customHeight="1">
      <c r="A153" s="10">
        <v>320</v>
      </c>
      <c r="B153" s="61">
        <v>36</v>
      </c>
      <c r="C153" s="100" t="s">
        <v>278</v>
      </c>
      <c r="D153" s="101">
        <v>5</v>
      </c>
      <c r="F153" s="116">
        <v>500000</v>
      </c>
      <c r="G153" s="116">
        <v>500000</v>
      </c>
      <c r="H153" s="116">
        <v>500000</v>
      </c>
      <c r="I153" s="116">
        <v>500000</v>
      </c>
      <c r="J153" s="116">
        <v>500000</v>
      </c>
      <c r="K153" s="49">
        <f t="shared" si="5"/>
        <v>2500000</v>
      </c>
      <c r="L153" s="59" t="s">
        <v>232</v>
      </c>
      <c r="M153" s="58"/>
      <c r="N153" s="80"/>
      <c r="O153" s="80"/>
      <c r="P153" s="81"/>
    </row>
    <row r="154" spans="1:16" ht="24.6" customHeight="1">
      <c r="A154" s="10">
        <v>320</v>
      </c>
      <c r="B154" s="61">
        <v>37</v>
      </c>
      <c r="C154" s="92" t="s">
        <v>279</v>
      </c>
      <c r="D154" s="101">
        <v>5</v>
      </c>
      <c r="F154" s="116">
        <v>1000000</v>
      </c>
      <c r="G154" s="116">
        <v>1000000</v>
      </c>
      <c r="H154" s="116">
        <v>1000000</v>
      </c>
      <c r="I154" s="116">
        <v>1000000</v>
      </c>
      <c r="J154" s="116">
        <v>1000000</v>
      </c>
      <c r="K154" s="49">
        <f t="shared" si="5"/>
        <v>5000000</v>
      </c>
      <c r="L154" s="59" t="s">
        <v>232</v>
      </c>
      <c r="M154" s="68"/>
      <c r="N154" s="79"/>
      <c r="O154" s="79"/>
      <c r="P154" s="79"/>
    </row>
    <row r="155" spans="1:16" ht="24.6" customHeight="1">
      <c r="A155" s="10">
        <v>320</v>
      </c>
      <c r="B155" s="61">
        <v>38</v>
      </c>
      <c r="C155" s="89" t="s">
        <v>280</v>
      </c>
      <c r="D155" s="101">
        <v>5</v>
      </c>
      <c r="F155" s="117">
        <v>4900000</v>
      </c>
      <c r="G155" s="117">
        <v>900000</v>
      </c>
      <c r="H155" s="117">
        <v>1900000</v>
      </c>
      <c r="I155" s="117">
        <v>1900000</v>
      </c>
      <c r="J155" s="117">
        <v>1900000</v>
      </c>
      <c r="K155" s="49">
        <f t="shared" si="5"/>
        <v>11500000</v>
      </c>
      <c r="L155" s="83" t="s">
        <v>232</v>
      </c>
      <c r="M155" s="82"/>
      <c r="N155" s="84"/>
      <c r="O155" s="84"/>
      <c r="P155" s="84"/>
    </row>
    <row r="156" spans="1:16" ht="24.6" customHeight="1">
      <c r="A156" s="10">
        <v>320</v>
      </c>
      <c r="B156" s="61">
        <v>39</v>
      </c>
      <c r="C156" s="92" t="s">
        <v>281</v>
      </c>
      <c r="D156" s="101">
        <v>5</v>
      </c>
      <c r="F156" s="116">
        <v>900000</v>
      </c>
      <c r="G156" s="116">
        <v>900000</v>
      </c>
      <c r="H156" s="116">
        <v>900000</v>
      </c>
      <c r="I156" s="116">
        <v>900000</v>
      </c>
      <c r="J156" s="116">
        <v>900000</v>
      </c>
      <c r="K156" s="49">
        <f t="shared" si="5"/>
        <v>4500000</v>
      </c>
      <c r="L156" s="83" t="s">
        <v>232</v>
      </c>
      <c r="M156" s="68"/>
      <c r="N156" s="79"/>
      <c r="O156" s="79"/>
      <c r="P156" s="79"/>
    </row>
    <row r="157" spans="1:16" ht="24.6" customHeight="1">
      <c r="A157" s="10">
        <v>320</v>
      </c>
      <c r="B157" s="61">
        <v>40</v>
      </c>
      <c r="C157" s="92" t="s">
        <v>282</v>
      </c>
      <c r="D157" s="101">
        <v>5</v>
      </c>
      <c r="F157" s="116">
        <v>4000000</v>
      </c>
      <c r="G157" s="116"/>
      <c r="H157" s="116">
        <v>1000000</v>
      </c>
      <c r="I157" s="116">
        <v>1000000</v>
      </c>
      <c r="J157" s="116">
        <v>1000000</v>
      </c>
      <c r="K157" s="49">
        <f t="shared" si="5"/>
        <v>7000000</v>
      </c>
      <c r="L157" s="83" t="s">
        <v>232</v>
      </c>
      <c r="M157" s="68"/>
      <c r="N157" s="79"/>
      <c r="O157" s="79"/>
      <c r="P157" s="79"/>
    </row>
    <row r="158" spans="1:16" ht="24.6" customHeight="1">
      <c r="A158" s="10">
        <v>320</v>
      </c>
      <c r="B158" s="61">
        <v>41</v>
      </c>
      <c r="C158" s="92" t="s">
        <v>283</v>
      </c>
      <c r="D158" s="101">
        <v>5</v>
      </c>
      <c r="F158" s="124"/>
      <c r="G158" s="124"/>
      <c r="H158" s="124"/>
      <c r="I158" s="124"/>
      <c r="J158" s="124"/>
      <c r="K158" s="49">
        <f t="shared" si="5"/>
        <v>0</v>
      </c>
      <c r="L158" s="83" t="s">
        <v>232</v>
      </c>
      <c r="M158" s="68"/>
      <c r="N158" s="79"/>
      <c r="O158" s="79"/>
      <c r="P158" s="79"/>
    </row>
    <row r="159" spans="1:16" ht="24.6" customHeight="1">
      <c r="A159" s="10">
        <v>320</v>
      </c>
      <c r="B159" s="61">
        <v>42</v>
      </c>
      <c r="C159" s="92" t="s">
        <v>284</v>
      </c>
      <c r="D159" s="101">
        <v>5</v>
      </c>
      <c r="F159" s="124"/>
      <c r="G159" s="124"/>
      <c r="H159" s="124"/>
      <c r="I159" s="124"/>
      <c r="J159" s="124"/>
      <c r="K159" s="49">
        <f t="shared" si="5"/>
        <v>0</v>
      </c>
      <c r="L159" s="83" t="s">
        <v>232</v>
      </c>
      <c r="M159" s="68"/>
      <c r="N159" s="79"/>
      <c r="O159" s="79"/>
      <c r="P159" s="81"/>
    </row>
    <row r="160" spans="1:16" ht="24.6" customHeight="1">
      <c r="A160" s="10">
        <v>320</v>
      </c>
      <c r="B160" s="61">
        <v>43</v>
      </c>
      <c r="C160" s="100" t="s">
        <v>285</v>
      </c>
      <c r="D160" s="103">
        <v>5</v>
      </c>
      <c r="F160" s="116">
        <v>12000000</v>
      </c>
      <c r="G160" s="116">
        <v>12000000</v>
      </c>
      <c r="H160" s="116">
        <v>12000000</v>
      </c>
      <c r="I160" s="116">
        <v>12000000</v>
      </c>
      <c r="J160" s="116">
        <v>12000000</v>
      </c>
      <c r="K160" s="49">
        <f t="shared" si="5"/>
        <v>60000000</v>
      </c>
      <c r="L160" s="59" t="s">
        <v>232</v>
      </c>
      <c r="M160" s="58"/>
      <c r="N160" s="80"/>
      <c r="O160" s="80"/>
      <c r="P160" s="81"/>
    </row>
    <row r="161" spans="1:16" ht="24.6" customHeight="1">
      <c r="A161" s="10">
        <v>320</v>
      </c>
      <c r="B161" s="61">
        <v>44</v>
      </c>
      <c r="C161" s="100" t="s">
        <v>286</v>
      </c>
      <c r="D161" s="56">
        <v>5</v>
      </c>
      <c r="F161" s="110">
        <v>1050000</v>
      </c>
      <c r="G161" s="110">
        <v>1050000</v>
      </c>
      <c r="H161" s="123"/>
      <c r="I161" s="123"/>
      <c r="J161" s="123"/>
      <c r="K161" s="49">
        <f t="shared" si="5"/>
        <v>2100000</v>
      </c>
      <c r="L161" s="59" t="s">
        <v>232</v>
      </c>
      <c r="M161" s="62"/>
      <c r="N161" s="62"/>
      <c r="O161" s="63"/>
      <c r="P161" s="62"/>
    </row>
    <row r="162" spans="1:16" ht="24.6" customHeight="1">
      <c r="F162" s="46"/>
    </row>
    <row r="163" spans="1:16" ht="24.6" customHeight="1">
      <c r="F163" s="46"/>
    </row>
    <row r="164" spans="1:16" ht="24.6" customHeight="1">
      <c r="F164" s="46"/>
    </row>
    <row r="165" spans="1:16" ht="24.6" customHeight="1">
      <c r="F165" s="46"/>
    </row>
    <row r="166" spans="1:16" ht="24.6" customHeight="1">
      <c r="F166" s="46"/>
    </row>
    <row r="167" spans="1:16" ht="24.6" customHeight="1">
      <c r="F167" s="46"/>
    </row>
    <row r="168" spans="1:16" ht="24.6" customHeight="1">
      <c r="F168" s="46"/>
    </row>
    <row r="169" spans="1:16" ht="24.6" customHeight="1">
      <c r="F169" s="46"/>
    </row>
    <row r="170" spans="1:16" ht="24.6" customHeight="1">
      <c r="F170" s="46"/>
    </row>
    <row r="171" spans="1:16" ht="24.6" customHeight="1">
      <c r="F171" s="46"/>
    </row>
    <row r="172" spans="1:16" ht="24.6" customHeight="1">
      <c r="F172" s="46"/>
    </row>
    <row r="173" spans="1:16" ht="24.6" customHeight="1">
      <c r="F173" s="46"/>
    </row>
    <row r="174" spans="1:16" ht="24.6" customHeight="1">
      <c r="F174" s="46"/>
    </row>
    <row r="175" spans="1:16" ht="24.6" customHeight="1">
      <c r="F175" s="46"/>
    </row>
    <row r="176" spans="1:16" ht="24.6" customHeight="1">
      <c r="F176" s="46"/>
    </row>
    <row r="177" spans="6:6" ht="24.6" customHeight="1">
      <c r="F177" s="46"/>
    </row>
    <row r="178" spans="6:6" ht="24.6" customHeight="1">
      <c r="F178" s="46"/>
    </row>
    <row r="179" spans="6:6" ht="24.6" customHeight="1">
      <c r="F179" s="46"/>
    </row>
    <row r="180" spans="6:6" ht="24.6" customHeight="1">
      <c r="F180" s="46"/>
    </row>
    <row r="181" spans="6:6" ht="24.6" customHeight="1">
      <c r="F181" s="46"/>
    </row>
    <row r="182" spans="6:6" ht="24.6" customHeight="1">
      <c r="F182" s="46"/>
    </row>
    <row r="183" spans="6:6" ht="24.6" customHeight="1">
      <c r="F183" s="46"/>
    </row>
    <row r="184" spans="6:6" ht="24.6" customHeight="1">
      <c r="F184" s="46"/>
    </row>
    <row r="185" spans="6:6" ht="24.6" customHeight="1">
      <c r="F185" s="46"/>
    </row>
    <row r="186" spans="6:6" ht="24.6" customHeight="1">
      <c r="F186" s="46"/>
    </row>
    <row r="187" spans="6:6" ht="24.6" customHeight="1">
      <c r="F187" s="46"/>
    </row>
    <row r="188" spans="6:6" ht="24.6" customHeight="1">
      <c r="F188" s="46"/>
    </row>
    <row r="189" spans="6:6" ht="24.6" customHeight="1">
      <c r="F189" s="46"/>
    </row>
    <row r="190" spans="6:6" ht="24.6" customHeight="1">
      <c r="F190" s="46"/>
    </row>
    <row r="191" spans="6:6" ht="24.6" customHeight="1">
      <c r="F191" s="46"/>
    </row>
    <row r="192" spans="6:6" ht="24.6" customHeight="1">
      <c r="F192" s="46"/>
    </row>
    <row r="193" spans="6:6" ht="24.6" customHeight="1">
      <c r="F193" s="46"/>
    </row>
    <row r="194" spans="6:6" ht="24.6" customHeight="1">
      <c r="F194" s="46"/>
    </row>
    <row r="195" spans="6:6" ht="24.6" customHeight="1">
      <c r="F195" s="46"/>
    </row>
    <row r="196" spans="6:6" ht="24.6" customHeight="1">
      <c r="F196" s="46"/>
    </row>
    <row r="197" spans="6:6" ht="24.6" customHeight="1">
      <c r="F197" s="46"/>
    </row>
    <row r="198" spans="6:6" ht="24.6" customHeight="1">
      <c r="F198" s="46"/>
    </row>
    <row r="199" spans="6:6" ht="24.6" customHeight="1">
      <c r="F199" s="46"/>
    </row>
    <row r="200" spans="6:6" ht="24.6" customHeight="1">
      <c r="F200" s="46"/>
    </row>
    <row r="201" spans="6:6" ht="24.6" customHeight="1">
      <c r="F201" s="46"/>
    </row>
    <row r="202" spans="6:6" ht="24.6" customHeight="1">
      <c r="F202" s="46"/>
    </row>
    <row r="203" spans="6:6" ht="24.6" customHeight="1">
      <c r="F203" s="46"/>
    </row>
    <row r="204" spans="6:6" ht="24.6" customHeight="1">
      <c r="F204" s="46"/>
    </row>
    <row r="205" spans="6:6" ht="24.6" customHeight="1">
      <c r="F205" s="46"/>
    </row>
    <row r="206" spans="6:6" ht="24.6" customHeight="1">
      <c r="F206" s="46"/>
    </row>
    <row r="207" spans="6:6" ht="24.6" customHeight="1">
      <c r="F207" s="46"/>
    </row>
    <row r="208" spans="6:6" ht="24.6" customHeight="1">
      <c r="F208" s="46"/>
    </row>
    <row r="209" spans="6:6" ht="24.6" customHeight="1">
      <c r="F209" s="46"/>
    </row>
    <row r="210" spans="6:6" ht="24.6" customHeight="1">
      <c r="F210" s="46"/>
    </row>
    <row r="211" spans="6:6" ht="24.6" customHeight="1">
      <c r="F211" s="46"/>
    </row>
    <row r="212" spans="6:6" ht="24.6" customHeight="1">
      <c r="F212" s="46"/>
    </row>
    <row r="213" spans="6:6" ht="24.6" customHeight="1">
      <c r="F213" s="46"/>
    </row>
    <row r="214" spans="6:6" ht="24.6" customHeight="1">
      <c r="F214" s="46"/>
    </row>
    <row r="215" spans="6:6" ht="24.6" customHeight="1">
      <c r="F215" s="46"/>
    </row>
    <row r="216" spans="6:6" ht="24.6" customHeight="1">
      <c r="F216" s="46"/>
    </row>
    <row r="217" spans="6:6" ht="24.6" customHeight="1">
      <c r="F217" s="46"/>
    </row>
    <row r="218" spans="6:6" ht="24.6" customHeight="1">
      <c r="F218" s="46"/>
    </row>
    <row r="219" spans="6:6" ht="24.6" customHeight="1">
      <c r="F219" s="46"/>
    </row>
    <row r="220" spans="6:6" ht="24.6" customHeight="1">
      <c r="F220" s="46"/>
    </row>
    <row r="221" spans="6:6" ht="24.6" customHeight="1">
      <c r="F221" s="46"/>
    </row>
    <row r="222" spans="6:6" ht="24.6" customHeight="1">
      <c r="F222" s="46"/>
    </row>
    <row r="223" spans="6:6" ht="24.6" customHeight="1">
      <c r="F223" s="46"/>
    </row>
    <row r="224" spans="6:6" ht="24.6" customHeight="1">
      <c r="F224" s="46"/>
    </row>
    <row r="225" spans="6:6" ht="24.6" customHeight="1">
      <c r="F225" s="46"/>
    </row>
    <row r="226" spans="6:6" ht="24.6" customHeight="1">
      <c r="F226" s="46"/>
    </row>
    <row r="227" spans="6:6" ht="24.6" customHeight="1">
      <c r="F227" s="46"/>
    </row>
    <row r="228" spans="6:6" ht="24.6" customHeight="1">
      <c r="F228" s="46"/>
    </row>
    <row r="229" spans="6:6" ht="24.6" customHeight="1">
      <c r="F229" s="46"/>
    </row>
    <row r="230" spans="6:6" ht="24.6" customHeight="1">
      <c r="F230" s="46"/>
    </row>
    <row r="231" spans="6:6" ht="24.6" customHeight="1">
      <c r="F231" s="46"/>
    </row>
    <row r="232" spans="6:6" ht="24.6" customHeight="1">
      <c r="F232" s="46"/>
    </row>
    <row r="233" spans="6:6" ht="24.6" customHeight="1">
      <c r="F233" s="46"/>
    </row>
    <row r="234" spans="6:6" ht="24.6" customHeight="1">
      <c r="F234" s="46"/>
    </row>
    <row r="235" spans="6:6" ht="24.6" customHeight="1">
      <c r="F235" s="46"/>
    </row>
    <row r="236" spans="6:6" ht="24.6" customHeight="1">
      <c r="F236" s="46"/>
    </row>
    <row r="237" spans="6:6" ht="24.6" customHeight="1">
      <c r="F237" s="46"/>
    </row>
    <row r="238" spans="6:6" ht="24.6" customHeight="1">
      <c r="F238" s="46"/>
    </row>
    <row r="239" spans="6:6" ht="24.6" customHeight="1">
      <c r="F239" s="46"/>
    </row>
    <row r="240" spans="6:6" ht="24.6" customHeight="1">
      <c r="F240" s="46"/>
    </row>
    <row r="241" spans="6:6" ht="24.6" customHeight="1">
      <c r="F241" s="46"/>
    </row>
    <row r="242" spans="6:6" ht="24.6" customHeight="1">
      <c r="F242" s="46"/>
    </row>
    <row r="243" spans="6:6" ht="24.6" customHeight="1">
      <c r="F243" s="46"/>
    </row>
    <row r="244" spans="6:6" ht="24.6" customHeight="1">
      <c r="F244" s="46"/>
    </row>
    <row r="245" spans="6:6" ht="24.6" customHeight="1">
      <c r="F245" s="46"/>
    </row>
    <row r="246" spans="6:6" ht="24.6" customHeight="1">
      <c r="F246" s="46"/>
    </row>
    <row r="247" spans="6:6" ht="24.6" customHeight="1">
      <c r="F247" s="46"/>
    </row>
    <row r="248" spans="6:6" ht="24.6" customHeight="1">
      <c r="F248" s="46"/>
    </row>
    <row r="249" spans="6:6" ht="24.6" customHeight="1">
      <c r="F249" s="46"/>
    </row>
    <row r="250" spans="6:6" ht="24.6" customHeight="1">
      <c r="F250" s="46"/>
    </row>
    <row r="251" spans="6:6" ht="24.6" customHeight="1">
      <c r="F251" s="46"/>
    </row>
    <row r="252" spans="6:6" ht="24.6" customHeight="1">
      <c r="F252" s="46"/>
    </row>
    <row r="253" spans="6:6" ht="24.6" customHeight="1">
      <c r="F253" s="46"/>
    </row>
    <row r="254" spans="6:6" ht="24.6" customHeight="1">
      <c r="F254" s="46"/>
    </row>
    <row r="255" spans="6:6" ht="24.6" customHeight="1">
      <c r="F255" s="46"/>
    </row>
    <row r="256" spans="6:6" ht="24.6" customHeight="1">
      <c r="F256" s="46"/>
    </row>
  </sheetData>
  <autoFilter ref="A2:N161"/>
  <sortState ref="A3:K117">
    <sortCondition ref="A3:A1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7"/>
  <sheetViews>
    <sheetView topLeftCell="A3" zoomScale="120" zoomScaleNormal="120" workbookViewId="0">
      <selection activeCell="I32" sqref="I32"/>
    </sheetView>
  </sheetViews>
  <sheetFormatPr defaultRowHeight="15"/>
  <cols>
    <col min="1" max="1" width="13.5703125" customWidth="1"/>
    <col min="2" max="6" width="15.42578125" style="126" customWidth="1"/>
    <col min="7" max="8" width="17.42578125" style="126" bestFit="1" customWidth="1"/>
    <col min="9" max="26" width="14.5703125" customWidth="1"/>
    <col min="27" max="31" width="19.42578125" customWidth="1"/>
    <col min="32" max="42" width="7.85546875" customWidth="1"/>
    <col min="43" max="44" width="8.85546875" customWidth="1"/>
    <col min="45" max="45" width="1.42578125" customWidth="1"/>
    <col min="46" max="46" width="6.7109375" customWidth="1"/>
    <col min="47" max="47" width="10.7109375" customWidth="1"/>
    <col min="48" max="48" width="8.5703125" customWidth="1"/>
    <col min="49" max="49" width="11.5703125" customWidth="1"/>
    <col min="50" max="50" width="8.5703125" customWidth="1"/>
    <col min="51" max="51" width="11.5703125" customWidth="1"/>
    <col min="52" max="52" width="8.5703125" customWidth="1"/>
    <col min="53" max="53" width="11.5703125" customWidth="1"/>
    <col min="54" max="54" width="9.5703125" customWidth="1"/>
    <col min="55" max="55" width="12.5703125" customWidth="1"/>
    <col min="56" max="56" width="9.5703125" customWidth="1"/>
    <col min="57" max="57" width="12.5703125" customWidth="1"/>
    <col min="58" max="58" width="9.5703125" customWidth="1"/>
    <col min="59" max="59" width="12.5703125" customWidth="1"/>
    <col min="60" max="60" width="9.5703125" customWidth="1"/>
    <col min="61" max="61" width="12.5703125" customWidth="1"/>
    <col min="62" max="62" width="9.5703125" customWidth="1"/>
    <col min="63" max="63" width="12.5703125" customWidth="1"/>
    <col min="64" max="64" width="9.5703125" customWidth="1"/>
    <col min="65" max="65" width="12.5703125" customWidth="1"/>
    <col min="66" max="66" width="9.5703125" customWidth="1"/>
    <col min="67" max="67" width="12.5703125" customWidth="1"/>
    <col min="68" max="68" width="9.5703125" customWidth="1"/>
    <col min="69" max="69" width="12.5703125" customWidth="1"/>
    <col min="70" max="70" width="9.5703125" customWidth="1"/>
    <col min="71" max="71" width="12.5703125" customWidth="1"/>
    <col min="72" max="72" width="9.5703125" customWidth="1"/>
    <col min="73" max="73" width="12.5703125" customWidth="1"/>
    <col min="74" max="74" width="9.5703125" customWidth="1"/>
    <col min="75" max="75" width="12.5703125" customWidth="1"/>
    <col min="76" max="76" width="9.5703125" customWidth="1"/>
    <col min="77" max="77" width="12.5703125" customWidth="1"/>
    <col min="78" max="78" width="9.5703125" customWidth="1"/>
    <col min="79" max="79" width="12.5703125" customWidth="1"/>
    <col min="80" max="80" width="9.5703125" customWidth="1"/>
    <col min="81" max="81" width="6.7109375" customWidth="1"/>
    <col min="82" max="82" width="12.5703125" customWidth="1"/>
    <col min="83" max="83" width="9.5703125" customWidth="1"/>
    <col min="84" max="84" width="12.5703125" customWidth="1"/>
    <col min="85" max="85" width="9.5703125" customWidth="1"/>
    <col min="86" max="86" width="12.5703125" customWidth="1"/>
    <col min="87" max="87" width="9.5703125" customWidth="1"/>
    <col min="88" max="88" width="12.5703125" customWidth="1"/>
    <col min="89" max="89" width="9.5703125" customWidth="1"/>
    <col min="90" max="90" width="12.5703125" customWidth="1"/>
    <col min="91" max="91" width="9.5703125" customWidth="1"/>
    <col min="92" max="92" width="12.5703125" customWidth="1"/>
    <col min="93" max="93" width="9.5703125" customWidth="1"/>
    <col min="94" max="94" width="12.5703125" customWidth="1"/>
    <col min="95" max="95" width="9.5703125" customWidth="1"/>
    <col min="96" max="96" width="12.5703125" customWidth="1"/>
    <col min="97" max="97" width="9.5703125" customWidth="1"/>
    <col min="98" max="98" width="12.5703125" customWidth="1"/>
    <col min="99" max="99" width="10.5703125" customWidth="1"/>
    <col min="100" max="100" width="13.5703125" customWidth="1"/>
    <col min="101" max="103" width="6.85546875" customWidth="1"/>
    <col min="104" max="104" width="7.85546875" customWidth="1"/>
    <col min="105" max="105" width="1.42578125" customWidth="1"/>
    <col min="106" max="106" width="6.140625" customWidth="1"/>
    <col min="107" max="107" width="8.5703125" customWidth="1"/>
    <col min="108" max="108" width="11.42578125" customWidth="1"/>
    <col min="109" max="109" width="10.7109375" customWidth="1"/>
    <col min="110" max="110" width="12.5703125" customWidth="1"/>
    <col min="111" max="111" width="9.5703125" customWidth="1"/>
    <col min="112" max="113" width="12.5703125" customWidth="1"/>
    <col min="114" max="114" width="9.5703125" customWidth="1"/>
    <col min="115" max="116" width="12.5703125" customWidth="1"/>
    <col min="117" max="117" width="9.5703125" customWidth="1"/>
    <col min="118" max="118" width="11.42578125" customWidth="1"/>
    <col min="119" max="119" width="12.5703125" customWidth="1"/>
    <col min="120" max="120" width="9.5703125" customWidth="1"/>
    <col min="121" max="122" width="12.5703125" customWidth="1"/>
    <col min="123" max="123" width="9.5703125" customWidth="1"/>
    <col min="124" max="124" width="12.5703125" customWidth="1"/>
    <col min="125" max="125" width="3.28515625" customWidth="1"/>
    <col min="126" max="126" width="6.140625" customWidth="1"/>
    <col min="127" max="127" width="12.5703125" bestFit="1" customWidth="1"/>
    <col min="128" max="128" width="9.5703125" customWidth="1"/>
    <col min="129" max="130" width="12.5703125" customWidth="1"/>
    <col min="131" max="131" width="9.5703125" customWidth="1"/>
    <col min="132" max="132" width="6.140625" customWidth="1"/>
    <col min="133" max="133" width="12.5703125" customWidth="1"/>
    <col min="134" max="134" width="9.5703125" customWidth="1"/>
    <col min="135" max="136" width="12.5703125" customWidth="1"/>
    <col min="137" max="137" width="9.5703125" customWidth="1"/>
    <col min="138" max="138" width="12.5703125" customWidth="1"/>
    <col min="139" max="139" width="6.85546875" customWidth="1"/>
    <col min="140" max="140" width="6.140625" customWidth="1"/>
    <col min="141" max="141" width="12.5703125" customWidth="1"/>
    <col min="142" max="142" width="9.5703125" customWidth="1"/>
    <col min="143" max="144" width="12.5703125" customWidth="1"/>
    <col min="145" max="145" width="9.5703125" customWidth="1"/>
    <col min="146" max="147" width="12.5703125" customWidth="1"/>
    <col min="148" max="148" width="9.5703125" customWidth="1"/>
    <col min="149" max="150" width="12.5703125" customWidth="1"/>
    <col min="151" max="151" width="9.5703125" customWidth="1"/>
    <col min="152" max="152" width="6.5703125" customWidth="1"/>
    <col min="153" max="153" width="12.5703125" customWidth="1"/>
    <col min="154" max="154" width="9.5703125" customWidth="1"/>
    <col min="155" max="156" width="12.5703125" customWidth="1"/>
    <col min="157" max="157" width="9.5703125" customWidth="1"/>
    <col min="158" max="158" width="11.42578125" customWidth="1"/>
    <col min="159" max="159" width="12.5703125" customWidth="1"/>
    <col min="160" max="160" width="9.5703125" customWidth="1"/>
    <col min="161" max="161" width="11.42578125" customWidth="1"/>
    <col min="162" max="162" width="12.5703125" customWidth="1"/>
    <col min="163" max="163" width="9.5703125" customWidth="1"/>
    <col min="164" max="164" width="6.140625" customWidth="1"/>
    <col min="165" max="165" width="12.5703125" customWidth="1"/>
    <col min="166" max="166" width="9.5703125" customWidth="1"/>
    <col min="167" max="168" width="12.5703125" customWidth="1"/>
    <col min="169" max="169" width="9.5703125" customWidth="1"/>
    <col min="170" max="170" width="12.5703125" customWidth="1"/>
    <col min="171" max="171" width="9.5703125" customWidth="1"/>
    <col min="172" max="173" width="12.5703125" customWidth="1"/>
    <col min="174" max="174" width="9.5703125" customWidth="1"/>
    <col min="175" max="176" width="12.5703125" customWidth="1"/>
    <col min="177" max="177" width="9.5703125" customWidth="1"/>
    <col min="178" max="178" width="12.5703125" customWidth="1"/>
    <col min="179" max="179" width="12.5703125" bestFit="1" customWidth="1"/>
    <col min="180" max="180" width="9.5703125" customWidth="1"/>
    <col min="181" max="182" width="12.5703125" customWidth="1"/>
    <col min="183" max="183" width="9.5703125" customWidth="1"/>
    <col min="184" max="184" width="12.5703125" customWidth="1"/>
    <col min="185" max="185" width="12.5703125" bestFit="1" customWidth="1"/>
    <col min="186" max="186" width="10.5703125" customWidth="1"/>
    <col min="187" max="188" width="13.5703125" customWidth="1"/>
    <col min="189" max="189" width="10.5703125" customWidth="1"/>
    <col min="190" max="190" width="11.42578125" customWidth="1"/>
    <col min="191" max="191" width="13.5703125" customWidth="1"/>
    <col min="192" max="192" width="8.5703125" customWidth="1"/>
    <col min="193" max="193" width="11.5703125" customWidth="1"/>
    <col min="194" max="194" width="9.5703125" customWidth="1"/>
    <col min="195" max="195" width="12.5703125" customWidth="1"/>
    <col min="196" max="196" width="6.85546875" customWidth="1"/>
    <col min="197" max="197" width="7.85546875" customWidth="1"/>
    <col min="198" max="198" width="1.42578125" customWidth="1"/>
    <col min="199" max="200" width="6.140625" customWidth="1"/>
    <col min="201" max="201" width="9.5703125" customWidth="1"/>
    <col min="202" max="202" width="12.5703125" customWidth="1"/>
    <col min="203" max="203" width="9.5703125" customWidth="1"/>
    <col min="204" max="204" width="12.5703125" customWidth="1"/>
    <col min="205" max="205" width="8.5703125" customWidth="1"/>
    <col min="206" max="207" width="11.42578125" customWidth="1"/>
    <col min="208" max="208" width="10.7109375" customWidth="1"/>
    <col min="209" max="210" width="12.5703125" customWidth="1"/>
    <col min="211" max="211" width="9.5703125" customWidth="1"/>
    <col min="212" max="212" width="6.140625" customWidth="1"/>
    <col min="213" max="214" width="12.5703125" customWidth="1"/>
    <col min="215" max="215" width="9.5703125" customWidth="1"/>
    <col min="216" max="217" width="12.5703125" customWidth="1"/>
    <col min="218" max="218" width="12.5703125" bestFit="1" customWidth="1"/>
    <col min="219" max="219" width="9.5703125" customWidth="1"/>
    <col min="220" max="222" width="12.5703125" customWidth="1"/>
    <col min="223" max="223" width="9.5703125" customWidth="1"/>
    <col min="224" max="225" width="12.5703125" customWidth="1"/>
    <col min="226" max="226" width="8.5703125" customWidth="1"/>
    <col min="227" max="228" width="11.42578125" customWidth="1"/>
    <col min="229" max="229" width="12.5703125" bestFit="1" customWidth="1"/>
    <col min="230" max="230" width="9.5703125" customWidth="1"/>
    <col min="231" max="233" width="12.5703125" bestFit="1" customWidth="1"/>
    <col min="234" max="234" width="9.5703125" customWidth="1"/>
    <col min="235" max="236" width="6.140625" customWidth="1"/>
    <col min="237" max="237" width="12.5703125" bestFit="1" customWidth="1"/>
    <col min="238" max="238" width="9.5703125" customWidth="1"/>
    <col min="239" max="241" width="12.5703125" bestFit="1" customWidth="1"/>
    <col min="242" max="242" width="9.5703125" customWidth="1"/>
    <col min="243" max="244" width="6.140625" customWidth="1"/>
    <col min="245" max="245" width="12.5703125" customWidth="1"/>
    <col min="246" max="246" width="9.5703125" customWidth="1"/>
    <col min="247" max="247" width="6.140625" customWidth="1"/>
    <col min="248" max="249" width="12.5703125" customWidth="1"/>
    <col min="250" max="250" width="9.5703125" customWidth="1"/>
    <col min="251" max="251" width="11.42578125" customWidth="1"/>
    <col min="252" max="253" width="12.5703125" customWidth="1"/>
    <col min="254" max="254" width="9.5703125" customWidth="1"/>
    <col min="255" max="256" width="6.140625" customWidth="1"/>
    <col min="257" max="257" width="12.5703125" customWidth="1"/>
    <col min="258" max="258" width="9.5703125" customWidth="1"/>
    <col min="259" max="260" width="12.5703125" customWidth="1"/>
    <col min="261" max="261" width="12.5703125" bestFit="1" customWidth="1"/>
    <col min="262" max="262" width="10.5703125" customWidth="1"/>
    <col min="263" max="264" width="12.5703125" customWidth="1"/>
    <col min="265" max="265" width="13.5703125" customWidth="1"/>
    <col min="266" max="266" width="10.5703125" customWidth="1"/>
    <col min="267" max="267" width="13.5703125" bestFit="1" customWidth="1"/>
    <col min="268" max="269" width="13.5703125" customWidth="1"/>
    <col min="270" max="270" width="10.5703125" customWidth="1"/>
    <col min="271" max="272" width="11.42578125" customWidth="1"/>
    <col min="273" max="273" width="13.5703125" customWidth="1"/>
    <col min="274" max="274" width="7.5703125" customWidth="1"/>
    <col min="275" max="276" width="10.5703125" customWidth="1"/>
    <col min="277" max="277" width="7.5703125" customWidth="1"/>
    <col min="278" max="279" width="10.5703125" customWidth="1"/>
    <col min="280" max="280" width="8.5703125" customWidth="1"/>
    <col min="281" max="281" width="11.5703125" bestFit="1" customWidth="1"/>
    <col min="282" max="282" width="11.5703125" customWidth="1"/>
    <col min="283" max="283" width="8.5703125" customWidth="1"/>
    <col min="284" max="284" width="6.140625" customWidth="1"/>
    <col min="285" max="285" width="11.5703125" customWidth="1"/>
    <col min="286" max="286" width="9.5703125" customWidth="1"/>
    <col min="287" max="287" width="6.140625" customWidth="1"/>
    <col min="288" max="288" width="12.5703125" customWidth="1"/>
    <col min="289" max="289" width="9.5703125" customWidth="1"/>
    <col min="290" max="290" width="6.140625" customWidth="1"/>
    <col min="291" max="291" width="12.5703125" customWidth="1"/>
    <col min="292" max="292" width="9.5703125" customWidth="1"/>
    <col min="293" max="293" width="6.140625" customWidth="1"/>
    <col min="294" max="294" width="12.5703125" customWidth="1"/>
    <col min="295" max="295" width="9.5703125" customWidth="1"/>
    <col min="296" max="297" width="12.5703125" customWidth="1"/>
    <col min="298" max="298" width="8.5703125" customWidth="1"/>
    <col min="299" max="299" width="11.5703125" bestFit="1" customWidth="1"/>
    <col min="300" max="300" width="7.85546875" customWidth="1"/>
    <col min="301" max="301" width="1.42578125" customWidth="1"/>
    <col min="302" max="304" width="6.140625" customWidth="1"/>
    <col min="305" max="305" width="8.5703125" customWidth="1"/>
    <col min="306" max="306" width="11.42578125" customWidth="1"/>
    <col min="307" max="307" width="11.5703125" customWidth="1"/>
    <col min="308" max="308" width="9.5703125" customWidth="1"/>
    <col min="309" max="309" width="11.42578125" customWidth="1"/>
    <col min="310" max="310" width="12.5703125" customWidth="1"/>
    <col min="311" max="311" width="9.5703125" customWidth="1"/>
    <col min="312" max="312" width="11.42578125" customWidth="1"/>
    <col min="313" max="313" width="12.5703125" customWidth="1"/>
    <col min="314" max="314" width="9.5703125" customWidth="1"/>
    <col min="315" max="315" width="11.42578125" customWidth="1"/>
    <col min="316" max="316" width="12.5703125" bestFit="1" customWidth="1"/>
    <col min="317" max="317" width="10.5703125" customWidth="1"/>
    <col min="318" max="318" width="11.42578125" bestFit="1" customWidth="1"/>
    <col min="319" max="319" width="13.5703125" bestFit="1" customWidth="1"/>
    <col min="320" max="320" width="9.5703125" customWidth="1"/>
    <col min="321" max="321" width="12.5703125" bestFit="1" customWidth="1"/>
    <col min="322" max="322" width="9.5703125" customWidth="1"/>
    <col min="323" max="323" width="12.5703125" customWidth="1"/>
    <col min="324" max="324" width="8.5703125" customWidth="1"/>
    <col min="325" max="327" width="11.42578125" customWidth="1"/>
    <col min="328" max="328" width="10.7109375" customWidth="1"/>
    <col min="329" max="330" width="12.5703125" bestFit="1" customWidth="1"/>
    <col min="331" max="331" width="12.5703125" customWidth="1"/>
    <col min="332" max="332" width="12.5703125" bestFit="1" customWidth="1"/>
    <col min="333" max="333" width="9.5703125" customWidth="1"/>
    <col min="334" max="337" width="12.5703125" bestFit="1" customWidth="1"/>
    <col min="338" max="338" width="9.5703125" customWidth="1"/>
    <col min="339" max="342" width="12.5703125" bestFit="1" customWidth="1"/>
    <col min="343" max="343" width="10.5703125" customWidth="1"/>
    <col min="344" max="345" width="12.5703125" customWidth="1"/>
    <col min="346" max="346" width="13.5703125" customWidth="1"/>
    <col min="347" max="347" width="12.5703125" customWidth="1"/>
    <col min="348" max="348" width="10.5703125" customWidth="1"/>
    <col min="349" max="350" width="12.5703125" bestFit="1" customWidth="1"/>
    <col min="351" max="351" width="12.5703125" customWidth="1"/>
    <col min="352" max="352" width="13.5703125" bestFit="1" customWidth="1"/>
    <col min="353" max="353" width="10.5703125" customWidth="1"/>
    <col min="354" max="354" width="12.5703125" customWidth="1"/>
    <col min="355" max="356" width="12.5703125" bestFit="1" customWidth="1"/>
    <col min="357" max="357" width="13.5703125" bestFit="1" customWidth="1"/>
    <col min="358" max="358" width="10.5703125" customWidth="1"/>
    <col min="359" max="362" width="13.5703125" bestFit="1" customWidth="1"/>
    <col min="363" max="363" width="10.5703125" bestFit="1" customWidth="1"/>
    <col min="364" max="366" width="6.140625" customWidth="1"/>
    <col min="367" max="367" width="13.5703125" bestFit="1" customWidth="1"/>
    <col min="368" max="368" width="10.5703125" customWidth="1"/>
    <col min="369" max="370" width="11.42578125" bestFit="1" customWidth="1"/>
    <col min="371" max="371" width="11.42578125" customWidth="1"/>
    <col min="372" max="372" width="13.5703125" customWidth="1"/>
    <col min="373" max="373" width="7.5703125" customWidth="1"/>
    <col min="374" max="374" width="6.140625" customWidth="1"/>
    <col min="375" max="375" width="10.5703125" customWidth="1"/>
    <col min="376" max="376" width="10.5703125" bestFit="1" customWidth="1"/>
    <col min="377" max="377" width="9.5703125" customWidth="1"/>
    <col min="378" max="378" width="6.140625" customWidth="1"/>
    <col min="379" max="379" width="12.5703125" bestFit="1" customWidth="1"/>
    <col min="380" max="380" width="11.5703125" bestFit="1" customWidth="1"/>
    <col min="381" max="381" width="9.5703125" customWidth="1"/>
    <col min="382" max="383" width="12.5703125" customWidth="1"/>
    <col min="384" max="384" width="11.5703125" bestFit="1" customWidth="1"/>
    <col min="385" max="385" width="8.5703125" customWidth="1"/>
    <col min="386" max="387" width="6.140625" customWidth="1"/>
    <col min="388" max="388" width="11.5703125" bestFit="1" customWidth="1"/>
    <col min="389" max="389" width="9.5703125" bestFit="1" customWidth="1"/>
    <col min="390" max="391" width="6.140625" customWidth="1"/>
    <col min="392" max="392" width="12.5703125" bestFit="1" customWidth="1"/>
    <col min="393" max="393" width="9.5703125" bestFit="1" customWidth="1"/>
    <col min="394" max="394" width="12.5703125" bestFit="1" customWidth="1"/>
    <col min="395" max="395" width="6.140625" customWidth="1"/>
    <col min="396" max="396" width="12.5703125" bestFit="1" customWidth="1"/>
    <col min="397" max="397" width="9.5703125" bestFit="1" customWidth="1"/>
    <col min="398" max="400" width="12.5703125" bestFit="1" customWidth="1"/>
    <col min="401" max="401" width="9.5703125" bestFit="1" customWidth="1"/>
    <col min="402" max="402" width="6.140625" customWidth="1"/>
    <col min="403" max="404" width="12.5703125" bestFit="1" customWidth="1"/>
    <col min="405" max="405" width="9.5703125" bestFit="1" customWidth="1"/>
    <col min="406" max="408" width="12.5703125" bestFit="1" customWidth="1"/>
    <col min="409" max="409" width="9.5703125" bestFit="1" customWidth="1"/>
    <col min="410" max="411" width="6.140625" customWidth="1"/>
    <col min="412" max="412" width="12.5703125" bestFit="1" customWidth="1"/>
    <col min="413" max="413" width="9.5703125" bestFit="1" customWidth="1"/>
    <col min="414" max="415" width="6.140625" customWidth="1"/>
    <col min="416" max="416" width="12.5703125" bestFit="1" customWidth="1"/>
    <col min="417" max="417" width="9.5703125" bestFit="1" customWidth="1"/>
    <col min="418" max="419" width="6.140625" customWidth="1"/>
    <col min="420" max="420" width="12.5703125" bestFit="1" customWidth="1"/>
    <col min="421" max="421" width="8.5703125" customWidth="1"/>
    <col min="422" max="423" width="11.5703125" bestFit="1" customWidth="1"/>
    <col min="424" max="424" width="9.5703125" bestFit="1" customWidth="1"/>
    <col min="425" max="425" width="6.140625" customWidth="1"/>
    <col min="426" max="426" width="12.5703125" bestFit="1" customWidth="1"/>
    <col min="427" max="427" width="9.5703125" bestFit="1" customWidth="1"/>
    <col min="428" max="428" width="6.140625" customWidth="1"/>
    <col min="429" max="429" width="12.5703125" bestFit="1" customWidth="1"/>
    <col min="430" max="430" width="9.5703125" bestFit="1" customWidth="1"/>
    <col min="431" max="431" width="6.140625" customWidth="1"/>
    <col min="432" max="432" width="12.5703125" bestFit="1" customWidth="1"/>
    <col min="433" max="433" width="9.5703125" bestFit="1" customWidth="1"/>
    <col min="434" max="435" width="12.5703125" bestFit="1" customWidth="1"/>
    <col min="436" max="436" width="8.5703125" customWidth="1"/>
    <col min="437" max="437" width="11.5703125" bestFit="1" customWidth="1"/>
    <col min="438" max="438" width="3.28515625" customWidth="1"/>
    <col min="439" max="442" width="6.140625" customWidth="1"/>
    <col min="443" max="443" width="8.5703125" customWidth="1"/>
    <col min="444" max="444" width="10.5703125" bestFit="1" customWidth="1"/>
    <col min="445" max="446" width="11.5703125" bestFit="1" customWidth="1"/>
    <col min="447" max="447" width="8.5703125" customWidth="1"/>
    <col min="448" max="449" width="11.42578125" bestFit="1" customWidth="1"/>
    <col min="450" max="450" width="11.5703125" bestFit="1" customWidth="1"/>
    <col min="451" max="451" width="8.5703125" customWidth="1"/>
    <col min="452" max="453" width="11.42578125" bestFit="1" customWidth="1"/>
    <col min="454" max="454" width="11.5703125" bestFit="1" customWidth="1"/>
    <col min="455" max="455" width="9.5703125" bestFit="1" customWidth="1"/>
    <col min="456" max="457" width="11.42578125" bestFit="1" customWidth="1"/>
    <col min="458" max="458" width="12.5703125" bestFit="1" customWidth="1"/>
    <col min="459" max="459" width="9.5703125" bestFit="1" customWidth="1"/>
    <col min="460" max="461" width="11.42578125" bestFit="1" customWidth="1"/>
    <col min="462" max="462" width="12.5703125" bestFit="1" customWidth="1"/>
    <col min="463" max="463" width="9.5703125" bestFit="1" customWidth="1"/>
    <col min="464" max="465" width="11.42578125" bestFit="1" customWidth="1"/>
    <col min="466" max="466" width="12.5703125" bestFit="1" customWidth="1"/>
    <col min="467" max="467" width="9.5703125" bestFit="1" customWidth="1"/>
    <col min="468" max="468" width="11.42578125" bestFit="1" customWidth="1"/>
    <col min="469" max="470" width="12.5703125" bestFit="1" customWidth="1"/>
    <col min="471" max="471" width="10.5703125" bestFit="1" customWidth="1"/>
    <col min="472" max="473" width="11.42578125" bestFit="1" customWidth="1"/>
    <col min="474" max="474" width="13.5703125" bestFit="1" customWidth="1"/>
    <col min="475" max="475" width="8.5703125" customWidth="1"/>
    <col min="476" max="476" width="11.42578125" bestFit="1" customWidth="1"/>
    <col min="477" max="477" width="11.5703125" bestFit="1" customWidth="1"/>
    <col min="478" max="478" width="9.5703125" bestFit="1" customWidth="1"/>
    <col min="479" max="479" width="11.42578125" bestFit="1" customWidth="1"/>
    <col min="480" max="480" width="12.5703125" bestFit="1" customWidth="1"/>
    <col min="481" max="481" width="9.5703125" bestFit="1" customWidth="1"/>
    <col min="482" max="482" width="11.42578125" bestFit="1" customWidth="1"/>
    <col min="483" max="483" width="12.5703125" bestFit="1" customWidth="1"/>
    <col min="484" max="484" width="9.5703125" bestFit="1" customWidth="1"/>
    <col min="485" max="485" width="11.42578125" bestFit="1" customWidth="1"/>
    <col min="486" max="486" width="12.5703125" bestFit="1" customWidth="1"/>
    <col min="487" max="487" width="10.5703125" bestFit="1" customWidth="1"/>
    <col min="488" max="488" width="11.42578125" bestFit="1" customWidth="1"/>
    <col min="489" max="489" width="13.5703125" bestFit="1" customWidth="1"/>
    <col min="490" max="490" width="9.5703125" bestFit="1" customWidth="1"/>
    <col min="491" max="491" width="12.5703125" bestFit="1" customWidth="1"/>
    <col min="492" max="492" width="9.5703125" bestFit="1" customWidth="1"/>
    <col min="493" max="493" width="12.5703125" bestFit="1" customWidth="1"/>
    <col min="494" max="496" width="11.42578125" bestFit="1" customWidth="1"/>
    <col min="497" max="497" width="10.7109375" bestFit="1" customWidth="1"/>
  </cols>
  <sheetData>
    <row r="6" spans="1:8">
      <c r="A6" s="52" t="s">
        <v>134</v>
      </c>
      <c r="B6" s="126" t="s">
        <v>224</v>
      </c>
    </row>
    <row r="8" spans="1:8">
      <c r="A8" s="52" t="s">
        <v>226</v>
      </c>
      <c r="B8" s="126" t="s">
        <v>227</v>
      </c>
      <c r="C8" s="126" t="s">
        <v>228</v>
      </c>
      <c r="D8" s="126" t="s">
        <v>229</v>
      </c>
      <c r="E8" s="126" t="s">
        <v>230</v>
      </c>
      <c r="F8" s="126" t="s">
        <v>231</v>
      </c>
      <c r="G8" s="126" t="s">
        <v>287</v>
      </c>
      <c r="H8"/>
    </row>
    <row r="9" spans="1:8">
      <c r="A9" s="53">
        <v>1</v>
      </c>
      <c r="B9" s="127">
        <v>20000000</v>
      </c>
      <c r="C9" s="127">
        <v>20000000</v>
      </c>
      <c r="D9" s="127">
        <v>20000000</v>
      </c>
      <c r="E9" s="127"/>
      <c r="F9" s="127"/>
      <c r="G9" s="127">
        <v>60000000</v>
      </c>
      <c r="H9"/>
    </row>
    <row r="10" spans="1:8">
      <c r="A10" s="53">
        <v>2</v>
      </c>
      <c r="B10" s="127">
        <v>1091400</v>
      </c>
      <c r="C10" s="127">
        <v>782200</v>
      </c>
      <c r="D10" s="127">
        <v>419000</v>
      </c>
      <c r="E10" s="127">
        <v>24000</v>
      </c>
      <c r="F10" s="127">
        <v>24000</v>
      </c>
      <c r="G10" s="127">
        <v>2340600</v>
      </c>
      <c r="H10"/>
    </row>
    <row r="11" spans="1:8">
      <c r="A11" s="53">
        <v>3</v>
      </c>
      <c r="B11" s="127">
        <v>4900000</v>
      </c>
      <c r="C11" s="127">
        <v>2700000</v>
      </c>
      <c r="D11" s="127">
        <v>1500000</v>
      </c>
      <c r="E11" s="127">
        <v>1500000</v>
      </c>
      <c r="F11" s="127">
        <v>1500000</v>
      </c>
      <c r="G11" s="127">
        <v>12100000</v>
      </c>
      <c r="H11"/>
    </row>
    <row r="12" spans="1:8">
      <c r="A12" s="53">
        <v>11</v>
      </c>
      <c r="B12" s="127">
        <v>3220000</v>
      </c>
      <c r="C12" s="127">
        <v>4870000</v>
      </c>
      <c r="D12" s="127">
        <v>3780000</v>
      </c>
      <c r="E12" s="127">
        <v>50000</v>
      </c>
      <c r="F12" s="127">
        <v>50000</v>
      </c>
      <c r="G12" s="127">
        <v>11970000</v>
      </c>
      <c r="H12"/>
    </row>
    <row r="13" spans="1:8">
      <c r="A13" s="53">
        <v>12</v>
      </c>
      <c r="B13" s="127">
        <v>1279000</v>
      </c>
      <c r="C13" s="127">
        <v>757000</v>
      </c>
      <c r="D13" s="127">
        <v>457000</v>
      </c>
      <c r="E13" s="127">
        <v>486000</v>
      </c>
      <c r="F13" s="127">
        <v>116000</v>
      </c>
      <c r="G13" s="127">
        <v>3095000</v>
      </c>
      <c r="H13"/>
    </row>
    <row r="14" spans="1:8">
      <c r="A14" s="53">
        <v>16</v>
      </c>
      <c r="B14" s="127">
        <v>0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/>
    </row>
    <row r="15" spans="1:8">
      <c r="A15" s="53">
        <v>17</v>
      </c>
      <c r="B15" s="127">
        <v>2000000</v>
      </c>
      <c r="C15" s="127">
        <v>34859000</v>
      </c>
      <c r="D15" s="127">
        <v>23450000</v>
      </c>
      <c r="E15" s="127">
        <v>7550000</v>
      </c>
      <c r="F15" s="127">
        <v>6590000</v>
      </c>
      <c r="G15" s="127">
        <v>74449000</v>
      </c>
      <c r="H15"/>
    </row>
    <row r="16" spans="1:8">
      <c r="A16" s="53">
        <v>18</v>
      </c>
      <c r="B16" s="127">
        <v>46177000</v>
      </c>
      <c r="C16" s="127">
        <v>30252000</v>
      </c>
      <c r="D16" s="127">
        <v>27782500</v>
      </c>
      <c r="E16" s="127">
        <v>29225500</v>
      </c>
      <c r="F16" s="127">
        <v>34306625</v>
      </c>
      <c r="G16" s="127">
        <v>167743625</v>
      </c>
      <c r="H16"/>
    </row>
    <row r="17" spans="1:8">
      <c r="A17" s="53">
        <v>21</v>
      </c>
      <c r="B17" s="127"/>
      <c r="C17" s="127">
        <v>3000000</v>
      </c>
      <c r="D17" s="127">
        <v>3000000</v>
      </c>
      <c r="E17" s="127">
        <v>3000000</v>
      </c>
      <c r="F17" s="127"/>
      <c r="G17" s="127">
        <v>9000000</v>
      </c>
      <c r="H17"/>
    </row>
    <row r="18" spans="1:8">
      <c r="A18" s="53">
        <v>22</v>
      </c>
      <c r="B18" s="127">
        <v>150000</v>
      </c>
      <c r="C18" s="127">
        <v>1150000</v>
      </c>
      <c r="D18" s="127">
        <v>300000</v>
      </c>
      <c r="E18" s="127">
        <v>300000</v>
      </c>
      <c r="F18" s="127">
        <v>300000</v>
      </c>
      <c r="G18" s="127">
        <v>2200000</v>
      </c>
      <c r="H18"/>
    </row>
    <row r="19" spans="1:8">
      <c r="A19" s="53">
        <v>23</v>
      </c>
      <c r="B19" s="127"/>
      <c r="C19" s="127">
        <v>5000000</v>
      </c>
      <c r="D19" s="127"/>
      <c r="E19" s="127"/>
      <c r="F19" s="127"/>
      <c r="G19" s="127">
        <v>5000000</v>
      </c>
      <c r="H19"/>
    </row>
    <row r="20" spans="1:8">
      <c r="A20" s="53">
        <v>25</v>
      </c>
      <c r="B20" s="127">
        <v>4911600</v>
      </c>
      <c r="C20" s="127">
        <v>3378000</v>
      </c>
      <c r="D20" s="127">
        <v>2959000</v>
      </c>
      <c r="E20" s="127">
        <v>3412600</v>
      </c>
      <c r="F20" s="127">
        <v>3412000</v>
      </c>
      <c r="G20" s="127">
        <v>18073200</v>
      </c>
      <c r="H20"/>
    </row>
    <row r="21" spans="1:8">
      <c r="A21" s="53">
        <v>29.2</v>
      </c>
      <c r="B21" s="127">
        <v>1510000</v>
      </c>
      <c r="C21" s="127"/>
      <c r="D21" s="127"/>
      <c r="E21" s="127"/>
      <c r="F21" s="127"/>
      <c r="G21" s="127">
        <v>1510000</v>
      </c>
      <c r="H21"/>
    </row>
    <row r="22" spans="1:8">
      <c r="A22" s="53">
        <v>29.3</v>
      </c>
      <c r="B22" s="127">
        <v>600000</v>
      </c>
      <c r="C22" s="127">
        <v>300000</v>
      </c>
      <c r="D22" s="127"/>
      <c r="E22" s="127"/>
      <c r="F22" s="127"/>
      <c r="G22" s="127">
        <v>900000</v>
      </c>
      <c r="H22"/>
    </row>
    <row r="23" spans="1:8">
      <c r="A23" s="53">
        <v>29.4</v>
      </c>
      <c r="B23" s="127">
        <v>1134200</v>
      </c>
      <c r="C23" s="127">
        <v>359000</v>
      </c>
      <c r="D23" s="127">
        <v>1073400</v>
      </c>
      <c r="E23" s="127">
        <v>3703000</v>
      </c>
      <c r="F23" s="127">
        <v>336300</v>
      </c>
      <c r="G23" s="127">
        <v>6605900</v>
      </c>
      <c r="H23"/>
    </row>
    <row r="24" spans="1:8">
      <c r="A24" s="53">
        <v>29.6</v>
      </c>
      <c r="B24" s="127">
        <v>5986000</v>
      </c>
      <c r="C24" s="127">
        <v>17232000</v>
      </c>
      <c r="D24" s="127">
        <v>7016000</v>
      </c>
      <c r="E24" s="127">
        <v>5636000</v>
      </c>
      <c r="F24" s="127">
        <v>7036000</v>
      </c>
      <c r="G24" s="127">
        <v>42906000</v>
      </c>
      <c r="H24"/>
    </row>
    <row r="25" spans="1:8">
      <c r="A25" s="53">
        <v>30.1</v>
      </c>
      <c r="B25" s="127">
        <v>3930000</v>
      </c>
      <c r="C25" s="127">
        <v>1710000</v>
      </c>
      <c r="D25" s="127">
        <v>510000</v>
      </c>
      <c r="E25" s="127">
        <v>510000</v>
      </c>
      <c r="F25" s="127">
        <v>110000</v>
      </c>
      <c r="G25" s="127">
        <v>6770000</v>
      </c>
      <c r="H25"/>
    </row>
    <row r="26" spans="1:8">
      <c r="A26" s="53">
        <v>30.2</v>
      </c>
      <c r="B26" s="127">
        <v>8740000</v>
      </c>
      <c r="C26" s="127">
        <v>2340000</v>
      </c>
      <c r="D26" s="127">
        <v>1940000</v>
      </c>
      <c r="E26" s="127">
        <v>1440000</v>
      </c>
      <c r="F26" s="127">
        <v>1440000</v>
      </c>
      <c r="G26" s="127">
        <v>15900000</v>
      </c>
      <c r="H26"/>
    </row>
    <row r="27" spans="1:8">
      <c r="A27" s="53">
        <v>30.3</v>
      </c>
      <c r="B27" s="127">
        <v>8544000</v>
      </c>
      <c r="C27" s="127">
        <v>2264000</v>
      </c>
      <c r="D27" s="127">
        <v>5214000</v>
      </c>
      <c r="E27" s="127">
        <v>2734000</v>
      </c>
      <c r="F27" s="127">
        <v>5274000</v>
      </c>
      <c r="G27" s="127">
        <v>24030000</v>
      </c>
      <c r="H27"/>
    </row>
    <row r="28" spans="1:8">
      <c r="A28" s="53">
        <v>30.4</v>
      </c>
      <c r="B28" s="127">
        <v>460000</v>
      </c>
      <c r="C28" s="127">
        <v>365000</v>
      </c>
      <c r="D28" s="127">
        <v>150000</v>
      </c>
      <c r="E28" s="127">
        <v>50000</v>
      </c>
      <c r="F28" s="127">
        <v>220000</v>
      </c>
      <c r="G28" s="127">
        <v>1245000</v>
      </c>
      <c r="H28"/>
    </row>
    <row r="29" spans="1:8">
      <c r="A29" s="53">
        <v>30.5</v>
      </c>
      <c r="B29" s="127">
        <v>6849900</v>
      </c>
      <c r="C29" s="127">
        <v>0</v>
      </c>
      <c r="D29" s="127">
        <v>10000</v>
      </c>
      <c r="E29" s="127">
        <v>10000</v>
      </c>
      <c r="F29" s="127">
        <v>10000</v>
      </c>
      <c r="G29" s="127">
        <v>6879900</v>
      </c>
      <c r="H29"/>
    </row>
    <row r="30" spans="1:8">
      <c r="A30" s="53">
        <v>30.6</v>
      </c>
      <c r="B30" s="127">
        <v>5653200</v>
      </c>
      <c r="C30" s="127">
        <v>1396800</v>
      </c>
      <c r="D30" s="127">
        <v>1976700</v>
      </c>
      <c r="E30" s="127">
        <v>1886700</v>
      </c>
      <c r="F30" s="127">
        <v>1346800</v>
      </c>
      <c r="G30" s="127">
        <v>12260200</v>
      </c>
      <c r="H30"/>
    </row>
    <row r="31" spans="1:8">
      <c r="A31" s="53">
        <v>30.7</v>
      </c>
      <c r="B31" s="127">
        <v>54670266</v>
      </c>
      <c r="C31" s="127">
        <v>19121740</v>
      </c>
      <c r="D31" s="127">
        <v>8552240</v>
      </c>
      <c r="E31" s="127">
        <v>10152240</v>
      </c>
      <c r="F31" s="127">
        <v>12509090</v>
      </c>
      <c r="G31" s="127">
        <v>105005576</v>
      </c>
      <c r="H31"/>
    </row>
    <row r="32" spans="1:8">
      <c r="A32" s="53">
        <v>30.8</v>
      </c>
      <c r="B32" s="127">
        <v>2036000</v>
      </c>
      <c r="C32" s="127">
        <v>100000</v>
      </c>
      <c r="D32" s="127">
        <v>1115000</v>
      </c>
      <c r="E32" s="127">
        <v>180000</v>
      </c>
      <c r="F32" s="127">
        <v>100000</v>
      </c>
      <c r="G32" s="127">
        <v>3531000</v>
      </c>
      <c r="H32"/>
    </row>
    <row r="33" spans="1:8">
      <c r="A33" s="53">
        <v>30.9</v>
      </c>
      <c r="B33" s="127">
        <v>28300000</v>
      </c>
      <c r="C33" s="127">
        <v>28300000</v>
      </c>
      <c r="D33" s="127">
        <v>28300000</v>
      </c>
      <c r="E33" s="127">
        <v>28300000</v>
      </c>
      <c r="F33" s="127">
        <v>28300000</v>
      </c>
      <c r="G33" s="127">
        <v>141500000</v>
      </c>
      <c r="H33"/>
    </row>
    <row r="34" spans="1:8">
      <c r="A34" s="53">
        <v>33</v>
      </c>
      <c r="B34" s="127">
        <v>2070000</v>
      </c>
      <c r="C34" s="127">
        <v>2025000</v>
      </c>
      <c r="D34" s="127"/>
      <c r="E34" s="127"/>
      <c r="F34" s="127"/>
      <c r="G34" s="127">
        <v>4095000</v>
      </c>
      <c r="H34"/>
    </row>
    <row r="35" spans="1:8">
      <c r="A35" s="53">
        <v>39</v>
      </c>
      <c r="B35" s="127">
        <v>1000000</v>
      </c>
      <c r="C35" s="127">
        <v>2119000</v>
      </c>
      <c r="D35" s="127">
        <v>1174000</v>
      </c>
      <c r="E35" s="127">
        <v>84000</v>
      </c>
      <c r="F35" s="127"/>
      <c r="G35" s="127">
        <v>4377000</v>
      </c>
      <c r="H35"/>
    </row>
    <row r="36" spans="1:8" s="55" customFormat="1" ht="18.75">
      <c r="A36" s="53">
        <v>320</v>
      </c>
      <c r="B36" s="127">
        <v>64450000</v>
      </c>
      <c r="C36" s="127">
        <v>63050000</v>
      </c>
      <c r="D36" s="127">
        <v>72550000</v>
      </c>
      <c r="E36" s="127">
        <v>73150000</v>
      </c>
      <c r="F36" s="127">
        <v>73150000</v>
      </c>
      <c r="G36" s="127">
        <v>346350000</v>
      </c>
      <c r="H36"/>
    </row>
    <row r="37" spans="1:8" ht="18.75">
      <c r="A37" s="54" t="s">
        <v>225</v>
      </c>
      <c r="B37" s="128">
        <v>279662566</v>
      </c>
      <c r="C37" s="128">
        <v>247430740</v>
      </c>
      <c r="D37" s="128">
        <v>213228840</v>
      </c>
      <c r="E37" s="128">
        <v>173384040</v>
      </c>
      <c r="F37" s="128">
        <v>176130815</v>
      </c>
      <c r="G37" s="128">
        <v>1089837001</v>
      </c>
      <c r="H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วาระ 3-2563</vt:lpstr>
      <vt:lpstr>2.1 จำนวนโครงการ</vt:lpstr>
      <vt:lpstr>3.1 ความคืบหน้า</vt:lpstr>
      <vt:lpstr>รวมโครงการ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</dc:creator>
  <cp:lastModifiedBy>สำนัก</cp:lastModifiedBy>
  <dcterms:created xsi:type="dcterms:W3CDTF">2020-03-03T09:27:21Z</dcterms:created>
  <dcterms:modified xsi:type="dcterms:W3CDTF">2020-03-04T02:46:32Z</dcterms:modified>
</cp:coreProperties>
</file>